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Управление финансов\Отдел бюджетного планирования\решения 2022 год\Бюджет на 23-25\Решение\"/>
    </mc:Choice>
  </mc:AlternateContent>
  <bookViews>
    <workbookView xWindow="0" yWindow="0" windowWidth="28800" windowHeight="12330"/>
  </bookViews>
  <sheets>
    <sheet name="без учета счетов бюджета" sheetId="2" r:id="rId1"/>
  </sheets>
  <definedNames>
    <definedName name="_xlnm._FilterDatabase" localSheetId="0" hidden="1">'без учета счетов бюджета'!$A$15:$AK$15</definedName>
    <definedName name="_xlnm.Print_Titles" localSheetId="0">'без учета счетов бюджета'!$12:$13</definedName>
  </definedNames>
  <calcPr calcId="162913"/>
</workbook>
</file>

<file path=xl/calcChain.xml><?xml version="1.0" encoding="utf-8"?>
<calcChain xmlns="http://schemas.openxmlformats.org/spreadsheetml/2006/main">
  <c r="N32" i="2" l="1"/>
  <c r="O24" i="2"/>
  <c r="P24" i="2"/>
  <c r="N24" i="2"/>
  <c r="O22" i="2"/>
  <c r="P22" i="2"/>
  <c r="N22" i="2"/>
  <c r="P30" i="2"/>
  <c r="N30" i="2"/>
  <c r="O28" i="2"/>
  <c r="P28" i="2"/>
  <c r="N28" i="2"/>
  <c r="P32" i="2" l="1"/>
  <c r="N50" i="2" l="1"/>
  <c r="O41" i="2"/>
  <c r="P41" i="2"/>
  <c r="N41" i="2"/>
  <c r="N15" i="2"/>
  <c r="Q28" i="2" l="1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O15" i="2" l="1"/>
  <c r="P15" i="2"/>
  <c r="O50" i="2"/>
  <c r="P50" i="2"/>
  <c r="O45" i="2" l="1"/>
  <c r="P45" i="2"/>
  <c r="N45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N38" i="2"/>
  <c r="N54" i="2" s="1"/>
  <c r="O32" i="2"/>
  <c r="O54" i="2" s="1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P54" i="2" l="1"/>
</calcChain>
</file>

<file path=xl/sharedStrings.xml><?xml version="1.0" encoding="utf-8"?>
<sst xmlns="http://schemas.openxmlformats.org/spreadsheetml/2006/main" count="217" uniqueCount="87">
  <si>
    <t>Единица измерения: тыс. руб.</t>
  </si>
  <si>
    <t>Наименование показателя</t>
  </si>
  <si>
    <t/>
  </si>
  <si>
    <t>Разд.</t>
  </si>
  <si>
    <t xml:space="preserve">    Функционирование высшего должностного лица субъекта Российской Федерации и муниципального образования</t>
  </si>
  <si>
    <t>000</t>
  </si>
  <si>
    <t>0102</t>
  </si>
  <si>
    <t>0000000000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</si>
  <si>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</si>
  <si>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</si>
  <si>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</si>
  <si>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</si>
  <si>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</si>
  <si>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</si>
  <si>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Другие общегосударственные вопросы
</t>
  </si>
  <si>
    <t>0113</t>
  </si>
  <si>
    <t xml:space="preserve">    Сельское хозяйство и рыболовство</t>
  </si>
  <si>
    <t>0405</t>
  </si>
  <si>
    <t xml:space="preserve">    Дорожное хозяйство (дорожные фонды)</t>
  </si>
  <si>
    <t>0409</t>
  </si>
  <si>
    <t xml:space="preserve">    Другие вопросы в области национальной экономики</t>
  </si>
  <si>
    <t>0412</t>
  </si>
  <si>
    <t xml:space="preserve">    Коммунальное хозяйство</t>
  </si>
  <si>
    <t>0502</t>
  </si>
  <si>
    <t xml:space="preserve">    Дошкольное образование</t>
  </si>
  <si>
    <t>0701</t>
  </si>
  <si>
    <t xml:space="preserve">    Общее образование</t>
  </si>
  <si>
    <t>0702</t>
  </si>
  <si>
    <t xml:space="preserve">    Дополнительное образование детей</t>
  </si>
  <si>
    <t>0703</t>
  </si>
  <si>
    <t xml:space="preserve">    Молодежная политика</t>
  </si>
  <si>
    <t>0707</t>
  </si>
  <si>
    <t xml:space="preserve">    Другие вопросы в области образования</t>
  </si>
  <si>
    <t>0709</t>
  </si>
  <si>
    <t xml:space="preserve">    Культура</t>
  </si>
  <si>
    <t>0801</t>
  </si>
  <si>
    <t xml:space="preserve">    Кинематография</t>
  </si>
  <si>
    <t>0802</t>
  </si>
  <si>
    <t xml:space="preserve">    Пенсионное обеспечение</t>
  </si>
  <si>
    <t>1001</t>
  </si>
  <si>
    <t xml:space="preserve">    Социальное обеспечение населения</t>
  </si>
  <si>
    <t>1003</t>
  </si>
  <si>
    <t xml:space="preserve">    Физическая культура</t>
  </si>
  <si>
    <t>1101</t>
  </si>
  <si>
    <t xml:space="preserve">    Массовый спорт</t>
  </si>
  <si>
    <t>1102</t>
  </si>
  <si>
    <t xml:space="preserve">    Спорт высших достижений</t>
  </si>
  <si>
    <t>1103</t>
  </si>
  <si>
    <t xml:space="preserve">    Другие вопросы в области физической культуры и спорта</t>
  </si>
  <si>
    <t>1105</t>
  </si>
  <si>
    <t xml:space="preserve">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</si>
  <si>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</si>
  <si>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Прочие межбюджетные трансферты общего характера</t>
  </si>
  <si>
    <t>1403</t>
  </si>
  <si>
    <t>ВСЕГО РАСХОДОВ:</t>
  </si>
  <si>
    <t>Общегосударственные вопросы</t>
  </si>
  <si>
    <t>0100</t>
  </si>
  <si>
    <t>Национальная экономика</t>
  </si>
  <si>
    <t>0300</t>
  </si>
  <si>
    <t>0400</t>
  </si>
  <si>
    <t>Жилищно-коммунальное хозяйство</t>
  </si>
  <si>
    <t>0500</t>
  </si>
  <si>
    <t>Образование</t>
  </si>
  <si>
    <t>0700</t>
  </si>
  <si>
    <t>Культура и кинематография</t>
  </si>
  <si>
    <t>0800</t>
  </si>
  <si>
    <t>Социальное обеспечение</t>
  </si>
  <si>
    <t>Физическая культура и спорт</t>
  </si>
  <si>
    <t>к Решению Совета депутатов</t>
  </si>
  <si>
    <t xml:space="preserve"> «О бюджете муниципального образования</t>
  </si>
  <si>
    <t>Судебная система</t>
  </si>
  <si>
    <t>0105</t>
  </si>
  <si>
    <t>Межбюджетные трансферты</t>
  </si>
  <si>
    <t>Плановый период</t>
  </si>
  <si>
    <t>Другие вопросы в области социального обеспечения</t>
  </si>
  <si>
    <t>Приложение 6</t>
  </si>
  <si>
    <t>РАСПРЕДЕЛЕНИЕ БЮДЖЕТНЫХ АССИГНОВАНИЙ ПО РАЗДЕЛАМ, ПОДРАЗДЕЛАМ КЛАССИФИКАЦИИ РАСХОДОВ БЮДЖЕТА НА 2023-2024 ГОДЫ</t>
  </si>
  <si>
    <t>Национальная безопасность и правоохранительная деятельность</t>
  </si>
  <si>
    <t>0310</t>
  </si>
  <si>
    <t>0605</t>
  </si>
  <si>
    <t>Охрана окружающей среды</t>
  </si>
  <si>
    <t>0600</t>
  </si>
  <si>
    <t>Другие вопросы в области охраны окружающей среды</t>
  </si>
  <si>
    <t>Защита населения и территории от чрезвычайных ситуаций природного и техногенного характера, пожарная безопасность</t>
  </si>
  <si>
    <t>МО «Баргузинский район»</t>
  </si>
  <si>
    <t xml:space="preserve">                     «Баргузинский район» на 2023  год и на плановый период 2024 и 2025 годов"</t>
  </si>
  <si>
    <t>Условно утвержденные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</si>
</sst>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103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3" applyNumberFormat="1" applyProtection="1">
      <alignment horizontal="center" wrapText="1"/>
    </xf>
    <xf numFmtId="0" fontId="2" fillId="0" borderId="1" xfId="4" applyNumberFormat="1" applyProtection="1">
      <alignment horizontal="center"/>
    </xf>
    <xf numFmtId="0" fontId="1" fillId="0" borderId="2" xfId="29" applyNumberFormat="1" applyProtection="1">
      <alignment horizontal="center" vertical="center" wrapText="1"/>
    </xf>
    <xf numFmtId="4" fontId="3" fillId="2" borderId="2" xfId="32" applyNumberFormat="1" applyProtection="1">
      <alignment horizontal="right" vertical="top" shrinkToFit="1"/>
    </xf>
    <xf numFmtId="10" fontId="3" fillId="2" borderId="2" xfId="33" applyNumberFormat="1" applyProtection="1">
      <alignment horizontal="right" vertical="top" shrinkToFit="1"/>
    </xf>
    <xf numFmtId="4" fontId="3" fillId="3" borderId="2" xfId="35" applyNumberFormat="1" applyProtection="1">
      <alignment horizontal="right" vertical="top" shrinkToFit="1"/>
    </xf>
    <xf numFmtId="10" fontId="3" fillId="3" borderId="2" xfId="36" applyNumberFormat="1" applyProtection="1">
      <alignment horizontal="right" vertical="top" shrinkToFit="1"/>
    </xf>
    <xf numFmtId="0" fontId="1" fillId="0" borderId="1" xfId="37" applyNumberFormat="1" applyProtection="1">
      <alignment horizontal="left" wrapText="1"/>
    </xf>
    <xf numFmtId="0" fontId="0" fillId="0" borderId="0" xfId="0" applyAlignment="1" applyProtection="1">
      <alignment horizontal="right"/>
      <protection locked="0"/>
    </xf>
    <xf numFmtId="0" fontId="1" fillId="0" borderId="2" xfId="28">
      <alignment horizontal="center" vertical="center" wrapText="1"/>
    </xf>
    <xf numFmtId="0" fontId="1" fillId="0" borderId="2" xfId="29" applyNumberFormat="1" applyProtection="1">
      <alignment horizontal="center" vertical="center" wrapText="1"/>
    </xf>
    <xf numFmtId="0" fontId="1" fillId="0" borderId="2" xfId="29">
      <alignment horizontal="center" vertical="center" wrapText="1"/>
    </xf>
    <xf numFmtId="0" fontId="1" fillId="0" borderId="2" xfId="26">
      <alignment horizontal="center" vertical="center" wrapText="1"/>
    </xf>
    <xf numFmtId="0" fontId="1" fillId="0" borderId="2" xfId="27">
      <alignment horizontal="center" vertical="center" wrapText="1"/>
    </xf>
    <xf numFmtId="4" fontId="0" fillId="0" borderId="0" xfId="0" applyNumberFormat="1" applyProtection="1">
      <protection locked="0"/>
    </xf>
    <xf numFmtId="0" fontId="5" fillId="5" borderId="2" xfId="30" applyNumberFormat="1" applyFont="1" applyFill="1" applyProtection="1">
      <alignment vertical="top" wrapText="1"/>
    </xf>
    <xf numFmtId="1" fontId="5" fillId="5" borderId="2" xfId="31" applyNumberFormat="1" applyFont="1" applyFill="1" applyProtection="1">
      <alignment horizontal="center" vertical="top" shrinkToFit="1"/>
    </xf>
    <xf numFmtId="49" fontId="5" fillId="5" borderId="2" xfId="31" applyNumberFormat="1" applyFont="1" applyFill="1" applyProtection="1">
      <alignment horizontal="center" vertical="top" shrinkToFit="1"/>
    </xf>
    <xf numFmtId="4" fontId="5" fillId="5" borderId="2" xfId="32" applyNumberFormat="1" applyFont="1" applyFill="1" applyProtection="1">
      <alignment horizontal="right" vertical="top" shrinkToFit="1"/>
    </xf>
    <xf numFmtId="4" fontId="5" fillId="5" borderId="2" xfId="35" applyNumberFormat="1" applyFont="1" applyFill="1" applyProtection="1">
      <alignment horizontal="right" vertical="top" shrinkToFit="1"/>
    </xf>
    <xf numFmtId="0" fontId="5" fillId="5" borderId="2" xfId="7" applyFont="1" applyFill="1">
      <alignment horizontal="center" vertical="center" wrapText="1"/>
    </xf>
    <xf numFmtId="0" fontId="5" fillId="5" borderId="2" xfId="9" applyFont="1" applyFill="1">
      <alignment horizontal="center" vertical="center" wrapText="1"/>
    </xf>
    <xf numFmtId="0" fontId="5" fillId="5" borderId="2" xfId="10" applyFont="1" applyFill="1">
      <alignment horizontal="center" vertical="center" wrapText="1"/>
    </xf>
    <xf numFmtId="0" fontId="5" fillId="5" borderId="2" xfId="11" applyFont="1" applyFill="1">
      <alignment horizontal="center" vertical="center" wrapText="1"/>
    </xf>
    <xf numFmtId="0" fontId="5" fillId="5" borderId="2" xfId="12" applyFont="1" applyFill="1">
      <alignment horizontal="center" vertical="center" wrapText="1"/>
    </xf>
    <xf numFmtId="0" fontId="5" fillId="5" borderId="2" xfId="13" applyFont="1" applyFill="1">
      <alignment horizontal="center" vertical="center" wrapText="1"/>
    </xf>
    <xf numFmtId="0" fontId="5" fillId="5" borderId="2" xfId="14" applyFont="1" applyFill="1">
      <alignment horizontal="center" vertical="center" wrapText="1"/>
    </xf>
    <xf numFmtId="0" fontId="5" fillId="5" borderId="2" xfId="15" applyFont="1" applyFill="1">
      <alignment horizontal="center" vertical="center" wrapText="1"/>
    </xf>
    <xf numFmtId="0" fontId="5" fillId="5" borderId="2" xfId="16" applyFont="1" applyFill="1">
      <alignment horizontal="center" vertical="center" wrapText="1"/>
    </xf>
    <xf numFmtId="0" fontId="5" fillId="5" borderId="2" xfId="17" applyFont="1" applyFill="1">
      <alignment horizontal="center" vertical="center" wrapText="1"/>
    </xf>
    <xf numFmtId="0" fontId="5" fillId="5" borderId="2" xfId="18" applyFont="1" applyFill="1">
      <alignment horizontal="center" vertical="center" wrapText="1"/>
    </xf>
    <xf numFmtId="0" fontId="5" fillId="5" borderId="2" xfId="21" applyFont="1" applyFill="1">
      <alignment horizontal="center" vertical="center" wrapText="1"/>
    </xf>
    <xf numFmtId="0" fontId="5" fillId="5" borderId="2" xfId="22" applyFont="1" applyFill="1">
      <alignment horizontal="center" vertical="center" wrapText="1"/>
    </xf>
    <xf numFmtId="0" fontId="5" fillId="5" borderId="2" xfId="23" applyFont="1" applyFill="1">
      <alignment horizontal="center" vertical="center" wrapText="1"/>
    </xf>
    <xf numFmtId="4" fontId="6" fillId="5" borderId="2" xfId="32" applyNumberFormat="1" applyFont="1" applyFill="1" applyProtection="1">
      <alignment horizontal="right" vertical="top" shrinkToFit="1"/>
    </xf>
    <xf numFmtId="4" fontId="6" fillId="5" borderId="2" xfId="35" applyNumberFormat="1" applyFont="1" applyFill="1" applyProtection="1">
      <alignment horizontal="right" vertical="top" shrinkToFit="1"/>
    </xf>
    <xf numFmtId="0" fontId="5" fillId="0" borderId="2" xfId="30" applyNumberFormat="1" applyFont="1" applyProtection="1">
      <alignment vertical="top" wrapText="1"/>
    </xf>
    <xf numFmtId="1" fontId="5" fillId="0" borderId="2" xfId="31" applyNumberFormat="1" applyFont="1" applyProtection="1">
      <alignment horizontal="center" vertical="top" shrinkToFit="1"/>
    </xf>
    <xf numFmtId="49" fontId="5" fillId="0" borderId="2" xfId="31" applyNumberFormat="1" applyFont="1" applyProtection="1">
      <alignment horizontal="center" vertical="top" shrinkToFit="1"/>
    </xf>
    <xf numFmtId="0" fontId="0" fillId="0" borderId="1" xfId="0" applyBorder="1" applyProtection="1">
      <protection locked="0"/>
    </xf>
    <xf numFmtId="4" fontId="8" fillId="0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left"/>
      <protection locked="0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5" fillId="5" borderId="2" xfId="34" applyNumberFormat="1" applyFont="1" applyFill="1" applyProtection="1">
      <alignment horizontal="left"/>
    </xf>
    <xf numFmtId="0" fontId="5" fillId="5" borderId="2" xfId="34" applyFont="1" applyFill="1">
      <alignment horizontal="left"/>
    </xf>
    <xf numFmtId="0" fontId="1" fillId="0" borderId="2" xfId="29" applyNumberFormat="1" applyProtection="1">
      <alignment horizontal="center" vertical="center" wrapText="1"/>
    </xf>
    <xf numFmtId="0" fontId="1" fillId="0" borderId="2" xfId="29">
      <alignment horizontal="center" vertical="center" wrapText="1"/>
    </xf>
    <xf numFmtId="0" fontId="5" fillId="5" borderId="5" xfId="21" applyNumberFormat="1" applyFont="1" applyFill="1" applyBorder="1" applyAlignment="1" applyProtection="1">
      <alignment horizontal="center" vertical="center" wrapText="1"/>
    </xf>
    <xf numFmtId="0" fontId="5" fillId="5" borderId="6" xfId="21" applyNumberFormat="1" applyFont="1" applyFill="1" applyBorder="1" applyAlignment="1" applyProtection="1">
      <alignment horizontal="center" vertical="center" wrapText="1"/>
    </xf>
    <xf numFmtId="0" fontId="5" fillId="5" borderId="7" xfId="21" applyNumberFormat="1" applyFont="1" applyFill="1" applyBorder="1" applyAlignment="1" applyProtection="1">
      <alignment horizontal="center" vertical="center" wrapText="1"/>
    </xf>
    <xf numFmtId="0" fontId="5" fillId="5" borderId="8" xfId="21" applyNumberFormat="1" applyFont="1" applyFill="1" applyBorder="1" applyAlignment="1" applyProtection="1">
      <alignment horizontal="center" vertical="center" wrapText="1"/>
    </xf>
    <xf numFmtId="0" fontId="5" fillId="5" borderId="9" xfId="21" applyNumberFormat="1" applyFont="1" applyFill="1" applyBorder="1" applyAlignment="1" applyProtection="1">
      <alignment horizontal="center" vertical="center" wrapText="1"/>
    </xf>
    <xf numFmtId="0" fontId="5" fillId="5" borderId="10" xfId="21" applyNumberFormat="1" applyFont="1" applyFill="1" applyBorder="1" applyAlignment="1" applyProtection="1">
      <alignment horizontal="center" vertical="center" wrapText="1"/>
    </xf>
    <xf numFmtId="0" fontId="1" fillId="0" borderId="2" xfId="28" applyNumberFormat="1" applyProtection="1">
      <alignment horizontal="center" vertical="center" wrapText="1"/>
    </xf>
    <xf numFmtId="0" fontId="1" fillId="0" borderId="2" xfId="28">
      <alignment horizontal="center" vertical="center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7" fillId="0" borderId="1" xfId="2" applyNumberFormat="1" applyFont="1" applyAlignment="1" applyProtection="1">
      <alignment horizontal="right"/>
    </xf>
    <xf numFmtId="0" fontId="1" fillId="0" borderId="2" xfId="26" applyNumberFormat="1" applyProtection="1">
      <alignment horizontal="center" vertical="center" wrapText="1"/>
    </xf>
    <xf numFmtId="0" fontId="1" fillId="0" borderId="2" xfId="26">
      <alignment horizontal="center" vertical="center" wrapText="1"/>
    </xf>
    <xf numFmtId="0" fontId="1" fillId="0" borderId="2" xfId="27" applyNumberFormat="1" applyProtection="1">
      <alignment horizontal="center" vertical="center" wrapText="1"/>
    </xf>
    <xf numFmtId="0" fontId="1" fillId="0" borderId="2" xfId="27">
      <alignment horizontal="center" vertical="center" wrapText="1"/>
    </xf>
    <xf numFmtId="0" fontId="5" fillId="5" borderId="2" xfId="7" applyNumberFormat="1" applyFont="1" applyFill="1" applyProtection="1">
      <alignment horizontal="center" vertical="center" wrapText="1"/>
    </xf>
    <xf numFmtId="0" fontId="5" fillId="5" borderId="2" xfId="7" applyFont="1" applyFill="1">
      <alignment horizontal="center" vertical="center" wrapText="1"/>
    </xf>
    <xf numFmtId="0" fontId="5" fillId="5" borderId="2" xfId="9" applyNumberFormat="1" applyFont="1" applyFill="1" applyProtection="1">
      <alignment horizontal="center" vertical="center" wrapText="1"/>
    </xf>
    <xf numFmtId="0" fontId="5" fillId="5" borderId="2" xfId="9" applyFont="1" applyFill="1">
      <alignment horizontal="center" vertical="center" wrapText="1"/>
    </xf>
    <xf numFmtId="0" fontId="5" fillId="5" borderId="2" xfId="10" applyNumberFormat="1" applyFont="1" applyFill="1" applyProtection="1">
      <alignment horizontal="center" vertical="center" wrapText="1"/>
    </xf>
    <xf numFmtId="0" fontId="5" fillId="5" borderId="2" xfId="10" applyFont="1" applyFill="1">
      <alignment horizontal="center" vertical="center" wrapText="1"/>
    </xf>
    <xf numFmtId="0" fontId="5" fillId="5" borderId="3" xfId="8" applyNumberFormat="1" applyFont="1" applyFill="1" applyBorder="1" applyAlignment="1" applyProtection="1">
      <alignment horizontal="center" vertical="center" wrapText="1"/>
    </xf>
    <xf numFmtId="0" fontId="5" fillId="5" borderId="11" xfId="8" applyNumberFormat="1" applyFont="1" applyFill="1" applyBorder="1" applyAlignment="1" applyProtection="1">
      <alignment horizontal="center" vertical="center" wrapText="1"/>
    </xf>
    <xf numFmtId="0" fontId="5" fillId="5" borderId="4" xfId="8" applyNumberFormat="1" applyFont="1" applyFill="1" applyBorder="1" applyAlignment="1" applyProtection="1">
      <alignment horizontal="center" vertical="center" wrapText="1"/>
    </xf>
    <xf numFmtId="0" fontId="5" fillId="5" borderId="3" xfId="6" applyNumberFormat="1" applyFont="1" applyFill="1" applyBorder="1" applyAlignment="1" applyProtection="1">
      <alignment horizontal="center" vertical="center" wrapText="1"/>
    </xf>
    <xf numFmtId="0" fontId="5" fillId="5" borderId="11" xfId="6" applyNumberFormat="1" applyFont="1" applyFill="1" applyBorder="1" applyAlignment="1" applyProtection="1">
      <alignment horizontal="center" vertical="center" wrapText="1"/>
    </xf>
    <xf numFmtId="0" fontId="5" fillId="5" borderId="4" xfId="6" applyNumberFormat="1" applyFont="1" applyFill="1" applyBorder="1" applyAlignment="1" applyProtection="1">
      <alignment horizontal="center" vertical="center" wrapText="1"/>
    </xf>
    <xf numFmtId="0" fontId="5" fillId="5" borderId="2" xfId="16" applyNumberFormat="1" applyFont="1" applyFill="1" applyProtection="1">
      <alignment horizontal="center" vertical="center" wrapText="1"/>
    </xf>
    <xf numFmtId="0" fontId="5" fillId="5" borderId="2" xfId="16" applyFont="1" applyFill="1">
      <alignment horizontal="center" vertical="center" wrapText="1"/>
    </xf>
    <xf numFmtId="0" fontId="5" fillId="5" borderId="2" xfId="17" applyNumberFormat="1" applyFont="1" applyFill="1" applyProtection="1">
      <alignment horizontal="center" vertical="center" wrapText="1"/>
    </xf>
    <xf numFmtId="0" fontId="5" fillId="5" borderId="2" xfId="17" applyFont="1" applyFill="1">
      <alignment horizontal="center" vertical="center" wrapText="1"/>
    </xf>
    <xf numFmtId="0" fontId="5" fillId="5" borderId="2" xfId="18" applyNumberFormat="1" applyFont="1" applyFill="1" applyProtection="1">
      <alignment horizontal="center" vertical="center" wrapText="1"/>
    </xf>
    <xf numFmtId="0" fontId="5" fillId="5" borderId="2" xfId="18" applyFont="1" applyFill="1">
      <alignment horizontal="center" vertical="center" wrapText="1"/>
    </xf>
    <xf numFmtId="0" fontId="5" fillId="5" borderId="2" xfId="11" applyNumberFormat="1" applyFont="1" applyFill="1" applyProtection="1">
      <alignment horizontal="center" vertical="center" wrapText="1"/>
    </xf>
    <xf numFmtId="0" fontId="5" fillId="5" borderId="2" xfId="11" applyFont="1" applyFill="1">
      <alignment horizontal="center" vertical="center" wrapText="1"/>
    </xf>
    <xf numFmtId="0" fontId="5" fillId="5" borderId="2" xfId="12" applyNumberFormat="1" applyFont="1" applyFill="1" applyProtection="1">
      <alignment horizontal="center" vertical="center" wrapText="1"/>
    </xf>
    <xf numFmtId="0" fontId="5" fillId="5" borderId="2" xfId="12" applyFont="1" applyFill="1">
      <alignment horizontal="center" vertical="center" wrapText="1"/>
    </xf>
    <xf numFmtId="0" fontId="5" fillId="5" borderId="2" xfId="13" applyNumberFormat="1" applyFont="1" applyFill="1" applyProtection="1">
      <alignment horizontal="center" vertical="center" wrapText="1"/>
    </xf>
    <xf numFmtId="0" fontId="5" fillId="5" borderId="2" xfId="13" applyFont="1" applyFill="1">
      <alignment horizontal="center" vertical="center" wrapText="1"/>
    </xf>
    <xf numFmtId="0" fontId="5" fillId="5" borderId="2" xfId="14" applyNumberFormat="1" applyFont="1" applyFill="1" applyProtection="1">
      <alignment horizontal="center" vertical="center" wrapText="1"/>
    </xf>
    <xf numFmtId="0" fontId="5" fillId="5" borderId="2" xfId="14" applyFont="1" applyFill="1">
      <alignment horizontal="center" vertical="center" wrapText="1"/>
    </xf>
    <xf numFmtId="0" fontId="5" fillId="5" borderId="2" xfId="15" applyNumberFormat="1" applyFont="1" applyFill="1" applyProtection="1">
      <alignment horizontal="center" vertical="center" wrapText="1"/>
    </xf>
    <xf numFmtId="0" fontId="5" fillId="5" borderId="2" xfId="15" applyFont="1" applyFill="1">
      <alignment horizontal="center" vertical="center" wrapTex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9"/>
  <sheetViews>
    <sheetView showGridLines="0" tabSelected="1" topLeftCell="A16" zoomScaleSheetLayoutView="100" workbookViewId="0">
      <selection activeCell="A57" sqref="A57:Z57"/>
    </sheetView>
  </sheetViews>
  <sheetFormatPr defaultRowHeight="15" x14ac:dyDescent="0.25"/>
  <cols>
    <col min="1" max="1" width="40" style="1" customWidth="1"/>
    <col min="2" max="2" width="9.140625" style="1" hidden="1"/>
    <col min="3" max="3" width="7.7109375" style="1" customWidth="1"/>
    <col min="4" max="13" width="9.140625" style="1" hidden="1"/>
    <col min="14" max="14" width="11.7109375" style="1" customWidth="1"/>
    <col min="15" max="15" width="9.140625" style="1" hidden="1"/>
    <col min="16" max="16" width="11.7109375" style="1" customWidth="1"/>
    <col min="17" max="36" width="9.140625" style="1" hidden="1"/>
    <col min="37" max="37" width="9.140625" style="1" customWidth="1"/>
    <col min="38" max="16384" width="9.140625" style="1"/>
  </cols>
  <sheetData>
    <row r="1" spans="1:37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  <c r="P1" s="46" t="s">
        <v>75</v>
      </c>
    </row>
    <row r="2" spans="1:37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  <c r="P2" s="46" t="s">
        <v>68</v>
      </c>
    </row>
    <row r="3" spans="1:37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3"/>
      <c r="P3" s="46" t="s">
        <v>84</v>
      </c>
    </row>
    <row r="4" spans="1:37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  <c r="P4" s="46" t="s">
        <v>69</v>
      </c>
    </row>
    <row r="5" spans="1:37" x14ac:dyDescent="0.25">
      <c r="A5" s="44" t="s">
        <v>85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  <c r="P5" s="47"/>
    </row>
    <row r="6" spans="1:37" x14ac:dyDescent="0.25">
      <c r="P6" s="11"/>
    </row>
    <row r="7" spans="1:37" x14ac:dyDescent="0.25">
      <c r="A7" s="62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70"/>
      <c r="O7" s="70"/>
      <c r="P7" s="70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25.7" customHeight="1" x14ac:dyDescent="0.25">
      <c r="A8" s="62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74.25" customHeight="1" x14ac:dyDescent="0.25">
      <c r="A9" s="64" t="s">
        <v>76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3"/>
      <c r="AJ9" s="4"/>
      <c r="AK9" s="2"/>
    </row>
    <row r="10" spans="1:37" ht="15.75" customHeight="1" x14ac:dyDescent="0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4"/>
      <c r="AJ10" s="4"/>
      <c r="AK10" s="2"/>
    </row>
    <row r="11" spans="1:37" ht="12.75" customHeight="1" x14ac:dyDescent="0.25">
      <c r="A11" s="68" t="s">
        <v>0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2"/>
    </row>
    <row r="12" spans="1:37" ht="26.25" customHeight="1" x14ac:dyDescent="0.25">
      <c r="A12" s="84" t="s">
        <v>1</v>
      </c>
      <c r="B12" s="75" t="s">
        <v>2</v>
      </c>
      <c r="C12" s="81" t="s">
        <v>3</v>
      </c>
      <c r="D12" s="77" t="s">
        <v>2</v>
      </c>
      <c r="E12" s="79" t="s">
        <v>2</v>
      </c>
      <c r="F12" s="93" t="s">
        <v>2</v>
      </c>
      <c r="G12" s="95" t="s">
        <v>2</v>
      </c>
      <c r="H12" s="97" t="s">
        <v>2</v>
      </c>
      <c r="I12" s="99" t="s">
        <v>2</v>
      </c>
      <c r="J12" s="101" t="s">
        <v>2</v>
      </c>
      <c r="K12" s="87" t="s">
        <v>2</v>
      </c>
      <c r="L12" s="89" t="s">
        <v>2</v>
      </c>
      <c r="M12" s="91" t="s">
        <v>2</v>
      </c>
      <c r="N12" s="54" t="s">
        <v>73</v>
      </c>
      <c r="O12" s="55"/>
      <c r="P12" s="56"/>
      <c r="Q12" s="71" t="s">
        <v>2</v>
      </c>
      <c r="R12" s="73" t="s">
        <v>2</v>
      </c>
      <c r="S12" s="60" t="s">
        <v>2</v>
      </c>
      <c r="T12" s="5" t="s">
        <v>2</v>
      </c>
      <c r="U12" s="52" t="s">
        <v>2</v>
      </c>
      <c r="V12" s="52" t="s">
        <v>2</v>
      </c>
      <c r="W12" s="52" t="s">
        <v>2</v>
      </c>
      <c r="X12" s="52" t="s">
        <v>2</v>
      </c>
      <c r="Y12" s="52" t="s">
        <v>2</v>
      </c>
      <c r="Z12" s="5" t="s">
        <v>2</v>
      </c>
      <c r="AA12" s="52" t="s">
        <v>2</v>
      </c>
      <c r="AB12" s="52" t="s">
        <v>2</v>
      </c>
      <c r="AC12" s="52" t="s">
        <v>2</v>
      </c>
      <c r="AD12" s="5" t="s">
        <v>2</v>
      </c>
      <c r="AE12" s="52" t="s">
        <v>2</v>
      </c>
      <c r="AF12" s="52" t="s">
        <v>2</v>
      </c>
      <c r="AG12" s="52" t="s">
        <v>2</v>
      </c>
      <c r="AH12" s="52" t="s">
        <v>2</v>
      </c>
      <c r="AI12" s="52" t="s">
        <v>2</v>
      </c>
      <c r="AJ12" s="52" t="s">
        <v>2</v>
      </c>
      <c r="AK12" s="2"/>
    </row>
    <row r="13" spans="1:37" x14ac:dyDescent="0.25">
      <c r="A13" s="85"/>
      <c r="B13" s="76"/>
      <c r="C13" s="82"/>
      <c r="D13" s="78"/>
      <c r="E13" s="80"/>
      <c r="F13" s="94"/>
      <c r="G13" s="96"/>
      <c r="H13" s="98"/>
      <c r="I13" s="100"/>
      <c r="J13" s="102"/>
      <c r="K13" s="88"/>
      <c r="L13" s="90"/>
      <c r="M13" s="92"/>
      <c r="N13" s="57"/>
      <c r="O13" s="58"/>
      <c r="P13" s="59"/>
      <c r="Q13" s="72"/>
      <c r="R13" s="74"/>
      <c r="S13" s="61"/>
      <c r="T13" s="5"/>
      <c r="U13" s="53"/>
      <c r="V13" s="53"/>
      <c r="W13" s="53"/>
      <c r="X13" s="53"/>
      <c r="Y13" s="53"/>
      <c r="Z13" s="5"/>
      <c r="AA13" s="53"/>
      <c r="AB13" s="53"/>
      <c r="AC13" s="53"/>
      <c r="AD13" s="5"/>
      <c r="AE13" s="53"/>
      <c r="AF13" s="53"/>
      <c r="AG13" s="53"/>
      <c r="AH13" s="53"/>
      <c r="AI13" s="53"/>
      <c r="AJ13" s="53"/>
      <c r="AK13" s="2"/>
    </row>
    <row r="14" spans="1:37" x14ac:dyDescent="0.25">
      <c r="A14" s="86"/>
      <c r="B14" s="23"/>
      <c r="C14" s="83"/>
      <c r="D14" s="24"/>
      <c r="E14" s="25"/>
      <c r="F14" s="26"/>
      <c r="G14" s="27"/>
      <c r="H14" s="28"/>
      <c r="I14" s="29"/>
      <c r="J14" s="30"/>
      <c r="K14" s="31"/>
      <c r="L14" s="32"/>
      <c r="M14" s="33"/>
      <c r="N14" s="34">
        <v>2024</v>
      </c>
      <c r="O14" s="35"/>
      <c r="P14" s="36">
        <v>2025</v>
      </c>
      <c r="Q14" s="15"/>
      <c r="R14" s="16"/>
      <c r="S14" s="12"/>
      <c r="T14" s="13"/>
      <c r="U14" s="14"/>
      <c r="V14" s="14"/>
      <c r="W14" s="14"/>
      <c r="X14" s="14"/>
      <c r="Y14" s="14"/>
      <c r="Z14" s="13"/>
      <c r="AA14" s="14"/>
      <c r="AB14" s="14"/>
      <c r="AC14" s="14"/>
      <c r="AD14" s="13"/>
      <c r="AE14" s="14"/>
      <c r="AF14" s="14"/>
      <c r="AG14" s="14"/>
      <c r="AH14" s="14"/>
      <c r="AI14" s="14"/>
      <c r="AJ14" s="14"/>
      <c r="AK14" s="2"/>
    </row>
    <row r="15" spans="1:37" x14ac:dyDescent="0.25">
      <c r="A15" s="18" t="s">
        <v>55</v>
      </c>
      <c r="B15" s="19"/>
      <c r="C15" s="20" t="s">
        <v>56</v>
      </c>
      <c r="D15" s="19"/>
      <c r="E15" s="19"/>
      <c r="F15" s="19"/>
      <c r="G15" s="19"/>
      <c r="H15" s="19"/>
      <c r="I15" s="19"/>
      <c r="J15" s="19"/>
      <c r="K15" s="19"/>
      <c r="L15" s="19"/>
      <c r="M15" s="21"/>
      <c r="N15" s="37">
        <f>N16+N17+N18+N20+N21+N19</f>
        <v>75828.87</v>
      </c>
      <c r="O15" s="37">
        <f t="shared" ref="O15:P15" si="0">O16+O17+O18+O20+O21+O19</f>
        <v>36378.410000000003</v>
      </c>
      <c r="P15" s="37">
        <f t="shared" si="0"/>
        <v>71712.25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  <c r="AH15" s="6"/>
      <c r="AI15" s="7"/>
      <c r="AJ15" s="6"/>
      <c r="AK15" s="2"/>
    </row>
    <row r="16" spans="1:37" ht="38.25" x14ac:dyDescent="0.25">
      <c r="A16" s="18" t="s">
        <v>4</v>
      </c>
      <c r="B16" s="19" t="s">
        <v>5</v>
      </c>
      <c r="C16" s="19" t="s">
        <v>6</v>
      </c>
      <c r="D16" s="19" t="s">
        <v>7</v>
      </c>
      <c r="E16" s="19" t="s">
        <v>5</v>
      </c>
      <c r="F16" s="19" t="s">
        <v>5</v>
      </c>
      <c r="G16" s="19"/>
      <c r="H16" s="19"/>
      <c r="I16" s="19"/>
      <c r="J16" s="19"/>
      <c r="K16" s="19"/>
      <c r="L16" s="19"/>
      <c r="M16" s="21">
        <v>0</v>
      </c>
      <c r="N16" s="37">
        <v>2906.14</v>
      </c>
      <c r="O16" s="37">
        <v>2906.14</v>
      </c>
      <c r="P16" s="37">
        <v>2906.14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6115.29</v>
      </c>
      <c r="AG16" s="7">
        <v>0</v>
      </c>
      <c r="AH16" s="6">
        <v>0</v>
      </c>
      <c r="AI16" s="7">
        <v>0</v>
      </c>
      <c r="AJ16" s="6">
        <v>0</v>
      </c>
      <c r="AK16" s="2"/>
    </row>
    <row r="17" spans="1:37" ht="63.75" x14ac:dyDescent="0.25">
      <c r="A17" s="18" t="s">
        <v>8</v>
      </c>
      <c r="B17" s="19" t="s">
        <v>5</v>
      </c>
      <c r="C17" s="19" t="s">
        <v>9</v>
      </c>
      <c r="D17" s="19" t="s">
        <v>7</v>
      </c>
      <c r="E17" s="19" t="s">
        <v>5</v>
      </c>
      <c r="F17" s="19" t="s">
        <v>5</v>
      </c>
      <c r="G17" s="19"/>
      <c r="H17" s="19"/>
      <c r="I17" s="19"/>
      <c r="J17" s="19"/>
      <c r="K17" s="19"/>
      <c r="L17" s="19"/>
      <c r="M17" s="21">
        <v>0</v>
      </c>
      <c r="N17" s="37">
        <v>3568.66</v>
      </c>
      <c r="O17" s="37">
        <v>3568.66</v>
      </c>
      <c r="P17" s="37">
        <v>3568.66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10346.31</v>
      </c>
      <c r="AG17" s="7">
        <v>0</v>
      </c>
      <c r="AH17" s="6">
        <v>0</v>
      </c>
      <c r="AI17" s="7">
        <v>0</v>
      </c>
      <c r="AJ17" s="6">
        <v>0</v>
      </c>
      <c r="AK17" s="2"/>
    </row>
    <row r="18" spans="1:37" ht="63.75" x14ac:dyDescent="0.25">
      <c r="A18" s="18" t="s">
        <v>10</v>
      </c>
      <c r="B18" s="19" t="s">
        <v>5</v>
      </c>
      <c r="C18" s="19" t="s">
        <v>11</v>
      </c>
      <c r="D18" s="19" t="s">
        <v>7</v>
      </c>
      <c r="E18" s="19" t="s">
        <v>5</v>
      </c>
      <c r="F18" s="19" t="s">
        <v>5</v>
      </c>
      <c r="G18" s="19"/>
      <c r="H18" s="19"/>
      <c r="I18" s="19"/>
      <c r="J18" s="19"/>
      <c r="K18" s="19"/>
      <c r="L18" s="19"/>
      <c r="M18" s="21">
        <v>0</v>
      </c>
      <c r="N18" s="37">
        <v>19924.310000000001</v>
      </c>
      <c r="O18" s="37">
        <v>19924.310000000001</v>
      </c>
      <c r="P18" s="37">
        <v>19934.310000000001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52588.66</v>
      </c>
      <c r="AG18" s="7">
        <v>0</v>
      </c>
      <c r="AH18" s="6">
        <v>0</v>
      </c>
      <c r="AI18" s="7">
        <v>0</v>
      </c>
      <c r="AJ18" s="6">
        <v>0</v>
      </c>
      <c r="AK18" s="2"/>
    </row>
    <row r="19" spans="1:37" x14ac:dyDescent="0.25">
      <c r="A19" s="18" t="s">
        <v>70</v>
      </c>
      <c r="B19" s="19"/>
      <c r="C19" s="20" t="s">
        <v>71</v>
      </c>
      <c r="D19" s="19"/>
      <c r="E19" s="19"/>
      <c r="F19" s="19"/>
      <c r="G19" s="19"/>
      <c r="H19" s="19"/>
      <c r="I19" s="19"/>
      <c r="J19" s="19"/>
      <c r="K19" s="19"/>
      <c r="L19" s="19"/>
      <c r="M19" s="21"/>
      <c r="N19" s="37">
        <v>2.9</v>
      </c>
      <c r="O19" s="37"/>
      <c r="P19" s="37">
        <v>2.6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  <c r="AH19" s="6"/>
      <c r="AI19" s="7"/>
      <c r="AJ19" s="6"/>
      <c r="AK19" s="2"/>
    </row>
    <row r="20" spans="1:37" ht="51" x14ac:dyDescent="0.25">
      <c r="A20" s="18" t="s">
        <v>12</v>
      </c>
      <c r="B20" s="19" t="s">
        <v>5</v>
      </c>
      <c r="C20" s="19" t="s">
        <v>13</v>
      </c>
      <c r="D20" s="19" t="s">
        <v>7</v>
      </c>
      <c r="E20" s="19" t="s">
        <v>5</v>
      </c>
      <c r="F20" s="19" t="s">
        <v>5</v>
      </c>
      <c r="G20" s="19"/>
      <c r="H20" s="19"/>
      <c r="I20" s="19"/>
      <c r="J20" s="19"/>
      <c r="K20" s="19"/>
      <c r="L20" s="19"/>
      <c r="M20" s="21">
        <v>0</v>
      </c>
      <c r="N20" s="37">
        <v>9979.2999999999993</v>
      </c>
      <c r="O20" s="37">
        <v>9979.2999999999993</v>
      </c>
      <c r="P20" s="37">
        <v>9979.2999999999993</v>
      </c>
      <c r="Q20" s="37">
        <v>10086.459999999999</v>
      </c>
      <c r="R20" s="37">
        <v>10086.459999999999</v>
      </c>
      <c r="S20" s="37">
        <v>10086.459999999999</v>
      </c>
      <c r="T20" s="37">
        <v>10086.459999999999</v>
      </c>
      <c r="U20" s="37">
        <v>10086.459999999999</v>
      </c>
      <c r="V20" s="37">
        <v>10086.459999999999</v>
      </c>
      <c r="W20" s="37">
        <v>10086.459999999999</v>
      </c>
      <c r="X20" s="37">
        <v>10086.459999999999</v>
      </c>
      <c r="Y20" s="37">
        <v>10086.459999999999</v>
      </c>
      <c r="Z20" s="37">
        <v>10086.459999999999</v>
      </c>
      <c r="AA20" s="37">
        <v>10086.459999999999</v>
      </c>
      <c r="AB20" s="37">
        <v>10086.459999999999</v>
      </c>
      <c r="AC20" s="37">
        <v>10086.459999999999</v>
      </c>
      <c r="AD20" s="37">
        <v>10086.459999999999</v>
      </c>
      <c r="AE20" s="37">
        <v>10086.459999999999</v>
      </c>
      <c r="AF20" s="37">
        <v>10086.459999999999</v>
      </c>
      <c r="AG20" s="37">
        <v>10086.459999999999</v>
      </c>
      <c r="AH20" s="37">
        <v>10086.459999999999</v>
      </c>
      <c r="AI20" s="37">
        <v>10086.459999999999</v>
      </c>
      <c r="AJ20" s="37">
        <v>10086.459999999999</v>
      </c>
      <c r="AK20" s="2"/>
    </row>
    <row r="21" spans="1:37" ht="25.5" x14ac:dyDescent="0.25">
      <c r="A21" s="18" t="s">
        <v>14</v>
      </c>
      <c r="B21" s="19" t="s">
        <v>5</v>
      </c>
      <c r="C21" s="19" t="s">
        <v>15</v>
      </c>
      <c r="D21" s="19" t="s">
        <v>7</v>
      </c>
      <c r="E21" s="19" t="s">
        <v>5</v>
      </c>
      <c r="F21" s="19" t="s">
        <v>5</v>
      </c>
      <c r="G21" s="19"/>
      <c r="H21" s="19"/>
      <c r="I21" s="19"/>
      <c r="J21" s="19"/>
      <c r="K21" s="19"/>
      <c r="L21" s="19"/>
      <c r="M21" s="21">
        <v>0</v>
      </c>
      <c r="N21" s="37">
        <v>39447.56</v>
      </c>
      <c r="O21" s="37">
        <v>0</v>
      </c>
      <c r="P21" s="37">
        <v>35321.24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126021.56600000001</v>
      </c>
      <c r="AG21" s="7">
        <v>0</v>
      </c>
      <c r="AH21" s="6">
        <v>0</v>
      </c>
      <c r="AI21" s="7">
        <v>0</v>
      </c>
      <c r="AJ21" s="6">
        <v>0</v>
      </c>
      <c r="AK21" s="2"/>
    </row>
    <row r="22" spans="1:37" ht="25.5" x14ac:dyDescent="0.25">
      <c r="A22" s="39" t="s">
        <v>77</v>
      </c>
      <c r="B22" s="40"/>
      <c r="C22" s="41" t="s">
        <v>58</v>
      </c>
      <c r="D22" s="19"/>
      <c r="E22" s="19"/>
      <c r="F22" s="19"/>
      <c r="G22" s="19"/>
      <c r="H22" s="19"/>
      <c r="I22" s="19"/>
      <c r="J22" s="19"/>
      <c r="K22" s="19"/>
      <c r="L22" s="19"/>
      <c r="M22" s="21"/>
      <c r="N22" s="37">
        <f>N23</f>
        <v>1500</v>
      </c>
      <c r="O22" s="37">
        <f t="shared" ref="O22:P22" si="1">O23</f>
        <v>0</v>
      </c>
      <c r="P22" s="37">
        <f t="shared" si="1"/>
        <v>2000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  <c r="AH22" s="6"/>
      <c r="AI22" s="7"/>
      <c r="AJ22" s="6"/>
      <c r="AK22" s="2"/>
    </row>
    <row r="23" spans="1:37" ht="51" x14ac:dyDescent="0.25">
      <c r="A23" s="39" t="s">
        <v>83</v>
      </c>
      <c r="B23" s="40"/>
      <c r="C23" s="41" t="s">
        <v>78</v>
      </c>
      <c r="D23" s="19" t="s">
        <v>7</v>
      </c>
      <c r="E23" s="19" t="s">
        <v>5</v>
      </c>
      <c r="F23" s="19" t="s">
        <v>5</v>
      </c>
      <c r="G23" s="19"/>
      <c r="H23" s="19"/>
      <c r="I23" s="19"/>
      <c r="J23" s="19"/>
      <c r="K23" s="19"/>
      <c r="L23" s="19"/>
      <c r="M23" s="21">
        <v>0</v>
      </c>
      <c r="N23" s="37">
        <v>1500</v>
      </c>
      <c r="O23" s="37">
        <v>0</v>
      </c>
      <c r="P23" s="37">
        <v>2000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5050</v>
      </c>
      <c r="AG23" s="7">
        <v>0</v>
      </c>
      <c r="AH23" s="6">
        <v>0</v>
      </c>
      <c r="AI23" s="7">
        <v>0</v>
      </c>
      <c r="AJ23" s="6">
        <v>0</v>
      </c>
      <c r="AK23" s="2"/>
    </row>
    <row r="24" spans="1:37" x14ac:dyDescent="0.25">
      <c r="A24" s="18" t="s">
        <v>57</v>
      </c>
      <c r="B24" s="19"/>
      <c r="C24" s="20" t="s">
        <v>59</v>
      </c>
      <c r="D24" s="19"/>
      <c r="E24" s="19"/>
      <c r="F24" s="19"/>
      <c r="G24" s="19"/>
      <c r="H24" s="19"/>
      <c r="I24" s="19"/>
      <c r="J24" s="19"/>
      <c r="K24" s="19"/>
      <c r="L24" s="19"/>
      <c r="M24" s="21"/>
      <c r="N24" s="37">
        <f>N25+N26+N27</f>
        <v>57471</v>
      </c>
      <c r="O24" s="37">
        <f t="shared" ref="O24:P24" si="2">O25+O26+O27</f>
        <v>0</v>
      </c>
      <c r="P24" s="37">
        <f t="shared" si="2"/>
        <v>56321.799999999996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7"/>
      <c r="AH24" s="6"/>
      <c r="AI24" s="7"/>
      <c r="AJ24" s="6"/>
      <c r="AK24" s="2"/>
    </row>
    <row r="25" spans="1:37" x14ac:dyDescent="0.25">
      <c r="A25" s="18" t="s">
        <v>16</v>
      </c>
      <c r="B25" s="19" t="s">
        <v>5</v>
      </c>
      <c r="C25" s="19" t="s">
        <v>17</v>
      </c>
      <c r="D25" s="19" t="s">
        <v>7</v>
      </c>
      <c r="E25" s="19" t="s">
        <v>5</v>
      </c>
      <c r="F25" s="19" t="s">
        <v>5</v>
      </c>
      <c r="G25" s="19"/>
      <c r="H25" s="19"/>
      <c r="I25" s="19"/>
      <c r="J25" s="19"/>
      <c r="K25" s="19"/>
      <c r="L25" s="19"/>
      <c r="M25" s="21">
        <v>0</v>
      </c>
      <c r="N25" s="37">
        <v>1526</v>
      </c>
      <c r="O25" s="37">
        <v>0</v>
      </c>
      <c r="P25" s="37">
        <v>1526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3905.8</v>
      </c>
      <c r="AG25" s="7">
        <v>0</v>
      </c>
      <c r="AH25" s="6">
        <v>0</v>
      </c>
      <c r="AI25" s="7">
        <v>0</v>
      </c>
      <c r="AJ25" s="6">
        <v>0</v>
      </c>
      <c r="AK25" s="2"/>
    </row>
    <row r="26" spans="1:37" x14ac:dyDescent="0.25">
      <c r="A26" s="18" t="s">
        <v>18</v>
      </c>
      <c r="B26" s="19" t="s">
        <v>5</v>
      </c>
      <c r="C26" s="19" t="s">
        <v>19</v>
      </c>
      <c r="D26" s="19" t="s">
        <v>7</v>
      </c>
      <c r="E26" s="19" t="s">
        <v>5</v>
      </c>
      <c r="F26" s="19" t="s">
        <v>5</v>
      </c>
      <c r="G26" s="19"/>
      <c r="H26" s="19"/>
      <c r="I26" s="19"/>
      <c r="J26" s="19"/>
      <c r="K26" s="19"/>
      <c r="L26" s="19"/>
      <c r="M26" s="21">
        <v>0</v>
      </c>
      <c r="N26" s="37">
        <v>52264.2</v>
      </c>
      <c r="O26" s="37">
        <v>0</v>
      </c>
      <c r="P26" s="37">
        <v>53589.7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146535.9</v>
      </c>
      <c r="AG26" s="7">
        <v>0</v>
      </c>
      <c r="AH26" s="6">
        <v>0</v>
      </c>
      <c r="AI26" s="7">
        <v>0</v>
      </c>
      <c r="AJ26" s="6">
        <v>0</v>
      </c>
      <c r="AK26" s="2"/>
    </row>
    <row r="27" spans="1:37" ht="25.5" x14ac:dyDescent="0.25">
      <c r="A27" s="18" t="s">
        <v>20</v>
      </c>
      <c r="B27" s="19" t="s">
        <v>5</v>
      </c>
      <c r="C27" s="19" t="s">
        <v>21</v>
      </c>
      <c r="D27" s="19" t="s">
        <v>7</v>
      </c>
      <c r="E27" s="19" t="s">
        <v>5</v>
      </c>
      <c r="F27" s="19" t="s">
        <v>5</v>
      </c>
      <c r="G27" s="19"/>
      <c r="H27" s="19"/>
      <c r="I27" s="19"/>
      <c r="J27" s="19"/>
      <c r="K27" s="19"/>
      <c r="L27" s="19"/>
      <c r="M27" s="21">
        <v>0</v>
      </c>
      <c r="N27" s="37">
        <v>3680.8</v>
      </c>
      <c r="O27" s="37">
        <v>0</v>
      </c>
      <c r="P27" s="37">
        <v>1206.0999999999999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3828.8</v>
      </c>
      <c r="AG27" s="7">
        <v>0</v>
      </c>
      <c r="AH27" s="6">
        <v>0</v>
      </c>
      <c r="AI27" s="7">
        <v>0</v>
      </c>
      <c r="AJ27" s="6">
        <v>0</v>
      </c>
      <c r="AK27" s="2"/>
    </row>
    <row r="28" spans="1:37" x14ac:dyDescent="0.25">
      <c r="A28" s="18" t="s">
        <v>60</v>
      </c>
      <c r="B28" s="19"/>
      <c r="C28" s="20" t="s">
        <v>61</v>
      </c>
      <c r="D28" s="19"/>
      <c r="E28" s="19"/>
      <c r="F28" s="19"/>
      <c r="G28" s="19"/>
      <c r="H28" s="19"/>
      <c r="I28" s="19"/>
      <c r="J28" s="19"/>
      <c r="K28" s="19"/>
      <c r="L28" s="19"/>
      <c r="M28" s="21"/>
      <c r="N28" s="37">
        <f>N29</f>
        <v>8205</v>
      </c>
      <c r="O28" s="37">
        <f t="shared" ref="O28:P28" si="3">O29</f>
        <v>0</v>
      </c>
      <c r="P28" s="37">
        <f t="shared" si="3"/>
        <v>8745</v>
      </c>
      <c r="Q28" s="21">
        <f t="shared" ref="Q28:AJ28" si="4">Q29+Q31</f>
        <v>179288.8</v>
      </c>
      <c r="R28" s="21">
        <f t="shared" si="4"/>
        <v>0</v>
      </c>
      <c r="S28" s="21">
        <f t="shared" si="4"/>
        <v>0</v>
      </c>
      <c r="T28" s="21">
        <f t="shared" si="4"/>
        <v>0</v>
      </c>
      <c r="U28" s="21">
        <f t="shared" si="4"/>
        <v>0</v>
      </c>
      <c r="V28" s="21">
        <f t="shared" si="4"/>
        <v>0</v>
      </c>
      <c r="W28" s="21">
        <f t="shared" si="4"/>
        <v>0</v>
      </c>
      <c r="X28" s="21">
        <f t="shared" si="4"/>
        <v>0</v>
      </c>
      <c r="Y28" s="21">
        <f t="shared" si="4"/>
        <v>0</v>
      </c>
      <c r="Z28" s="21">
        <f t="shared" si="4"/>
        <v>0</v>
      </c>
      <c r="AA28" s="21">
        <f t="shared" si="4"/>
        <v>0</v>
      </c>
      <c r="AB28" s="21">
        <f t="shared" si="4"/>
        <v>0</v>
      </c>
      <c r="AC28" s="21">
        <f t="shared" si="4"/>
        <v>0</v>
      </c>
      <c r="AD28" s="21">
        <f t="shared" si="4"/>
        <v>0</v>
      </c>
      <c r="AE28" s="21">
        <f t="shared" si="4"/>
        <v>0</v>
      </c>
      <c r="AF28" s="21">
        <f t="shared" si="4"/>
        <v>28885.45</v>
      </c>
      <c r="AG28" s="21">
        <f t="shared" si="4"/>
        <v>0</v>
      </c>
      <c r="AH28" s="21">
        <f t="shared" si="4"/>
        <v>0</v>
      </c>
      <c r="AI28" s="21">
        <f t="shared" si="4"/>
        <v>0</v>
      </c>
      <c r="AJ28" s="21">
        <f t="shared" si="4"/>
        <v>0</v>
      </c>
      <c r="AK28" s="2"/>
    </row>
    <row r="29" spans="1:37" x14ac:dyDescent="0.25">
      <c r="A29" s="18" t="s">
        <v>22</v>
      </c>
      <c r="B29" s="19" t="s">
        <v>5</v>
      </c>
      <c r="C29" s="19" t="s">
        <v>23</v>
      </c>
      <c r="D29" s="19" t="s">
        <v>7</v>
      </c>
      <c r="E29" s="19" t="s">
        <v>5</v>
      </c>
      <c r="F29" s="19" t="s">
        <v>5</v>
      </c>
      <c r="G29" s="19"/>
      <c r="H29" s="19"/>
      <c r="I29" s="19"/>
      <c r="J29" s="19"/>
      <c r="K29" s="19"/>
      <c r="L29" s="19"/>
      <c r="M29" s="21">
        <v>0</v>
      </c>
      <c r="N29" s="37">
        <v>8205</v>
      </c>
      <c r="O29" s="37">
        <v>0</v>
      </c>
      <c r="P29" s="37">
        <v>8745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28885.45</v>
      </c>
      <c r="AG29" s="7">
        <v>0</v>
      </c>
      <c r="AH29" s="6">
        <v>0</v>
      </c>
      <c r="AI29" s="7">
        <v>0</v>
      </c>
      <c r="AJ29" s="6">
        <v>0</v>
      </c>
      <c r="AK29" s="2"/>
    </row>
    <row r="30" spans="1:37" x14ac:dyDescent="0.25">
      <c r="A30" s="18" t="s">
        <v>80</v>
      </c>
      <c r="B30" s="19"/>
      <c r="C30" s="20" t="s">
        <v>81</v>
      </c>
      <c r="D30" s="19"/>
      <c r="E30" s="19"/>
      <c r="F30" s="19"/>
      <c r="G30" s="19"/>
      <c r="H30" s="19"/>
      <c r="I30" s="19"/>
      <c r="J30" s="19"/>
      <c r="K30" s="19"/>
      <c r="L30" s="19"/>
      <c r="M30" s="21"/>
      <c r="N30" s="37">
        <f>N31</f>
        <v>185</v>
      </c>
      <c r="O30" s="37"/>
      <c r="P30" s="37">
        <f>P31</f>
        <v>185</v>
      </c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7"/>
      <c r="AH30" s="6"/>
      <c r="AI30" s="7"/>
      <c r="AJ30" s="6"/>
      <c r="AK30" s="2"/>
    </row>
    <row r="31" spans="1:37" ht="29.25" customHeight="1" x14ac:dyDescent="0.25">
      <c r="A31" s="18" t="s">
        <v>82</v>
      </c>
      <c r="B31" s="19"/>
      <c r="C31" s="20" t="s">
        <v>79</v>
      </c>
      <c r="D31" s="19"/>
      <c r="E31" s="19"/>
      <c r="F31" s="19"/>
      <c r="G31" s="19"/>
      <c r="H31" s="19"/>
      <c r="I31" s="19"/>
      <c r="J31" s="19"/>
      <c r="K31" s="19"/>
      <c r="L31" s="19"/>
      <c r="M31" s="21"/>
      <c r="N31" s="37">
        <v>185</v>
      </c>
      <c r="O31" s="37">
        <v>179288.8</v>
      </c>
      <c r="P31" s="37">
        <v>185</v>
      </c>
      <c r="Q31" s="6">
        <v>179288.8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7"/>
      <c r="AH31" s="6"/>
      <c r="AI31" s="7"/>
      <c r="AJ31" s="6"/>
      <c r="AK31" s="2"/>
    </row>
    <row r="32" spans="1:37" x14ac:dyDescent="0.25">
      <c r="A32" s="18" t="s">
        <v>62</v>
      </c>
      <c r="B32" s="19"/>
      <c r="C32" s="20" t="s">
        <v>63</v>
      </c>
      <c r="D32" s="19"/>
      <c r="E32" s="19"/>
      <c r="F32" s="19"/>
      <c r="G32" s="19"/>
      <c r="H32" s="19"/>
      <c r="I32" s="19"/>
      <c r="J32" s="19"/>
      <c r="K32" s="19"/>
      <c r="L32" s="19"/>
      <c r="M32" s="21"/>
      <c r="N32" s="37">
        <f>N33+N34+N35+N36+N37+0.33</f>
        <v>626592.16</v>
      </c>
      <c r="O32" s="37">
        <f t="shared" ref="O32:AJ32" si="5">O33+O34+O35+O36+O37</f>
        <v>18122.43</v>
      </c>
      <c r="P32" s="37">
        <f>P33+P34+P35+P36+P37</f>
        <v>630962.38</v>
      </c>
      <c r="Q32" s="6">
        <f t="shared" si="5"/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1198103.72</v>
      </c>
      <c r="AG32" s="6">
        <f t="shared" si="5"/>
        <v>0</v>
      </c>
      <c r="AH32" s="6">
        <f t="shared" si="5"/>
        <v>0</v>
      </c>
      <c r="AI32" s="6">
        <f t="shared" si="5"/>
        <v>0</v>
      </c>
      <c r="AJ32" s="6">
        <f t="shared" si="5"/>
        <v>0</v>
      </c>
      <c r="AK32" s="2"/>
    </row>
    <row r="33" spans="1:37" x14ac:dyDescent="0.25">
      <c r="A33" s="18" t="s">
        <v>24</v>
      </c>
      <c r="B33" s="19" t="s">
        <v>5</v>
      </c>
      <c r="C33" s="19" t="s">
        <v>25</v>
      </c>
      <c r="D33" s="19" t="s">
        <v>7</v>
      </c>
      <c r="E33" s="19" t="s">
        <v>5</v>
      </c>
      <c r="F33" s="19" t="s">
        <v>5</v>
      </c>
      <c r="G33" s="19"/>
      <c r="H33" s="19"/>
      <c r="I33" s="19"/>
      <c r="J33" s="19"/>
      <c r="K33" s="19"/>
      <c r="L33" s="19"/>
      <c r="M33" s="21">
        <v>0</v>
      </c>
      <c r="N33" s="37">
        <v>113413.25</v>
      </c>
      <c r="O33" s="37">
        <v>0</v>
      </c>
      <c r="P33" s="37">
        <v>116376.55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302425.49</v>
      </c>
      <c r="AG33" s="7">
        <v>0</v>
      </c>
      <c r="AH33" s="6">
        <v>0</v>
      </c>
      <c r="AI33" s="7">
        <v>0</v>
      </c>
      <c r="AJ33" s="6">
        <v>0</v>
      </c>
      <c r="AK33" s="2"/>
    </row>
    <row r="34" spans="1:37" x14ac:dyDescent="0.25">
      <c r="A34" s="18" t="s">
        <v>26</v>
      </c>
      <c r="B34" s="19" t="s">
        <v>5</v>
      </c>
      <c r="C34" s="19" t="s">
        <v>27</v>
      </c>
      <c r="D34" s="19" t="s">
        <v>7</v>
      </c>
      <c r="E34" s="19" t="s">
        <v>5</v>
      </c>
      <c r="F34" s="19" t="s">
        <v>5</v>
      </c>
      <c r="G34" s="19"/>
      <c r="H34" s="19"/>
      <c r="I34" s="19"/>
      <c r="J34" s="19"/>
      <c r="K34" s="19"/>
      <c r="L34" s="19"/>
      <c r="M34" s="21">
        <v>0</v>
      </c>
      <c r="N34" s="37">
        <v>438764.03</v>
      </c>
      <c r="O34" s="37">
        <v>0</v>
      </c>
      <c r="P34" s="37">
        <v>439540.95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796886.09</v>
      </c>
      <c r="AG34" s="7">
        <v>0</v>
      </c>
      <c r="AH34" s="6">
        <v>0</v>
      </c>
      <c r="AI34" s="7">
        <v>0</v>
      </c>
      <c r="AJ34" s="6">
        <v>0</v>
      </c>
      <c r="AK34" s="2"/>
    </row>
    <row r="35" spans="1:37" x14ac:dyDescent="0.25">
      <c r="A35" s="18" t="s">
        <v>28</v>
      </c>
      <c r="B35" s="19" t="s">
        <v>5</v>
      </c>
      <c r="C35" s="19" t="s">
        <v>29</v>
      </c>
      <c r="D35" s="19" t="s">
        <v>7</v>
      </c>
      <c r="E35" s="19" t="s">
        <v>5</v>
      </c>
      <c r="F35" s="19" t="s">
        <v>5</v>
      </c>
      <c r="G35" s="19"/>
      <c r="H35" s="19"/>
      <c r="I35" s="19"/>
      <c r="J35" s="19"/>
      <c r="K35" s="19"/>
      <c r="L35" s="19"/>
      <c r="M35" s="21">
        <v>0</v>
      </c>
      <c r="N35" s="37">
        <v>51449.55</v>
      </c>
      <c r="O35" s="37">
        <v>0</v>
      </c>
      <c r="P35" s="37">
        <v>51999.55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59065.7</v>
      </c>
      <c r="AG35" s="7">
        <v>0</v>
      </c>
      <c r="AH35" s="6">
        <v>0</v>
      </c>
      <c r="AI35" s="7">
        <v>0</v>
      </c>
      <c r="AJ35" s="6">
        <v>0</v>
      </c>
      <c r="AK35" s="2"/>
    </row>
    <row r="36" spans="1:37" x14ac:dyDescent="0.25">
      <c r="A36" s="18" t="s">
        <v>30</v>
      </c>
      <c r="B36" s="19" t="s">
        <v>5</v>
      </c>
      <c r="C36" s="19" t="s">
        <v>31</v>
      </c>
      <c r="D36" s="19" t="s">
        <v>7</v>
      </c>
      <c r="E36" s="19" t="s">
        <v>5</v>
      </c>
      <c r="F36" s="19" t="s">
        <v>5</v>
      </c>
      <c r="G36" s="19"/>
      <c r="H36" s="19"/>
      <c r="I36" s="19"/>
      <c r="J36" s="19"/>
      <c r="K36" s="19"/>
      <c r="L36" s="19"/>
      <c r="M36" s="21">
        <v>0</v>
      </c>
      <c r="N36" s="37">
        <v>220</v>
      </c>
      <c r="O36" s="37">
        <v>0</v>
      </c>
      <c r="P36" s="37">
        <v>249.99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20052.5</v>
      </c>
      <c r="AG36" s="7">
        <v>0</v>
      </c>
      <c r="AH36" s="6">
        <v>0</v>
      </c>
      <c r="AI36" s="7">
        <v>0</v>
      </c>
      <c r="AJ36" s="6">
        <v>0</v>
      </c>
      <c r="AK36" s="2"/>
    </row>
    <row r="37" spans="1:37" x14ac:dyDescent="0.25">
      <c r="A37" s="18" t="s">
        <v>32</v>
      </c>
      <c r="B37" s="19" t="s">
        <v>5</v>
      </c>
      <c r="C37" s="19" t="s">
        <v>33</v>
      </c>
      <c r="D37" s="19" t="s">
        <v>7</v>
      </c>
      <c r="E37" s="19" t="s">
        <v>5</v>
      </c>
      <c r="F37" s="19" t="s">
        <v>5</v>
      </c>
      <c r="G37" s="19"/>
      <c r="H37" s="19"/>
      <c r="I37" s="19"/>
      <c r="J37" s="19"/>
      <c r="K37" s="19"/>
      <c r="L37" s="19"/>
      <c r="M37" s="21">
        <v>0</v>
      </c>
      <c r="N37" s="37">
        <v>22745</v>
      </c>
      <c r="O37" s="37">
        <v>18122.43</v>
      </c>
      <c r="P37" s="37">
        <v>22795.34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19673.939999999999</v>
      </c>
      <c r="AG37" s="7">
        <v>0</v>
      </c>
      <c r="AH37" s="6">
        <v>0</v>
      </c>
      <c r="AI37" s="7">
        <v>0</v>
      </c>
      <c r="AJ37" s="6">
        <v>0</v>
      </c>
      <c r="AK37" s="2"/>
    </row>
    <row r="38" spans="1:37" x14ac:dyDescent="0.25">
      <c r="A38" s="18" t="s">
        <v>64</v>
      </c>
      <c r="B38" s="19"/>
      <c r="C38" s="20" t="s">
        <v>65</v>
      </c>
      <c r="D38" s="19"/>
      <c r="E38" s="19"/>
      <c r="F38" s="19"/>
      <c r="G38" s="19"/>
      <c r="H38" s="19"/>
      <c r="I38" s="19"/>
      <c r="J38" s="19"/>
      <c r="K38" s="19"/>
      <c r="L38" s="19"/>
      <c r="M38" s="21"/>
      <c r="N38" s="37">
        <f>N39+N40</f>
        <v>44364.480000000003</v>
      </c>
      <c r="O38" s="37">
        <f t="shared" ref="O38:AJ38" si="6">O39+O40</f>
        <v>0</v>
      </c>
      <c r="P38" s="37">
        <f t="shared" si="6"/>
        <v>50637.36</v>
      </c>
      <c r="Q38" s="6">
        <f t="shared" si="6"/>
        <v>0</v>
      </c>
      <c r="R38" s="6">
        <f t="shared" si="6"/>
        <v>0</v>
      </c>
      <c r="S38" s="6">
        <f t="shared" si="6"/>
        <v>0</v>
      </c>
      <c r="T38" s="6">
        <f t="shared" si="6"/>
        <v>0</v>
      </c>
      <c r="U38" s="6">
        <f t="shared" si="6"/>
        <v>0</v>
      </c>
      <c r="V38" s="6">
        <f t="shared" si="6"/>
        <v>0</v>
      </c>
      <c r="W38" s="6">
        <f t="shared" si="6"/>
        <v>0</v>
      </c>
      <c r="X38" s="6">
        <f t="shared" si="6"/>
        <v>0</v>
      </c>
      <c r="Y38" s="6">
        <f t="shared" si="6"/>
        <v>0</v>
      </c>
      <c r="Z38" s="6">
        <f t="shared" si="6"/>
        <v>0</v>
      </c>
      <c r="AA38" s="6">
        <f t="shared" si="6"/>
        <v>0</v>
      </c>
      <c r="AB38" s="6">
        <f t="shared" si="6"/>
        <v>0</v>
      </c>
      <c r="AC38" s="6">
        <f t="shared" si="6"/>
        <v>0</v>
      </c>
      <c r="AD38" s="6">
        <f t="shared" si="6"/>
        <v>0</v>
      </c>
      <c r="AE38" s="6">
        <f t="shared" si="6"/>
        <v>0</v>
      </c>
      <c r="AF38" s="6">
        <f t="shared" si="6"/>
        <v>84854.69</v>
      </c>
      <c r="AG38" s="6">
        <f t="shared" si="6"/>
        <v>0</v>
      </c>
      <c r="AH38" s="6">
        <f t="shared" si="6"/>
        <v>0</v>
      </c>
      <c r="AI38" s="6">
        <f t="shared" si="6"/>
        <v>0</v>
      </c>
      <c r="AJ38" s="6">
        <f t="shared" si="6"/>
        <v>0</v>
      </c>
      <c r="AK38" s="2"/>
    </row>
    <row r="39" spans="1:37" x14ac:dyDescent="0.25">
      <c r="A39" s="18" t="s">
        <v>34</v>
      </c>
      <c r="B39" s="19" t="s">
        <v>5</v>
      </c>
      <c r="C39" s="19" t="s">
        <v>35</v>
      </c>
      <c r="D39" s="19" t="s">
        <v>7</v>
      </c>
      <c r="E39" s="19" t="s">
        <v>5</v>
      </c>
      <c r="F39" s="19" t="s">
        <v>5</v>
      </c>
      <c r="G39" s="19"/>
      <c r="H39" s="19"/>
      <c r="I39" s="19"/>
      <c r="J39" s="19"/>
      <c r="K39" s="19"/>
      <c r="L39" s="19"/>
      <c r="M39" s="21">
        <v>0</v>
      </c>
      <c r="N39" s="37">
        <v>44264.480000000003</v>
      </c>
      <c r="O39" s="37">
        <v>0</v>
      </c>
      <c r="P39" s="37">
        <v>50537.36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81794.69</v>
      </c>
      <c r="AG39" s="7">
        <v>0</v>
      </c>
      <c r="AH39" s="6">
        <v>0</v>
      </c>
      <c r="AI39" s="7">
        <v>0</v>
      </c>
      <c r="AJ39" s="6">
        <v>0</v>
      </c>
      <c r="AK39" s="2"/>
    </row>
    <row r="40" spans="1:37" x14ac:dyDescent="0.25">
      <c r="A40" s="18" t="s">
        <v>36</v>
      </c>
      <c r="B40" s="19" t="s">
        <v>5</v>
      </c>
      <c r="C40" s="19" t="s">
        <v>37</v>
      </c>
      <c r="D40" s="19" t="s">
        <v>7</v>
      </c>
      <c r="E40" s="19" t="s">
        <v>5</v>
      </c>
      <c r="F40" s="19" t="s">
        <v>5</v>
      </c>
      <c r="G40" s="19"/>
      <c r="H40" s="19"/>
      <c r="I40" s="19"/>
      <c r="J40" s="19"/>
      <c r="K40" s="19"/>
      <c r="L40" s="19"/>
      <c r="M40" s="21">
        <v>0</v>
      </c>
      <c r="N40" s="37">
        <v>100</v>
      </c>
      <c r="O40" s="37">
        <v>0</v>
      </c>
      <c r="P40" s="37">
        <v>100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3060</v>
      </c>
      <c r="AG40" s="7">
        <v>0</v>
      </c>
      <c r="AH40" s="6">
        <v>0</v>
      </c>
      <c r="AI40" s="7">
        <v>0</v>
      </c>
      <c r="AJ40" s="6">
        <v>0</v>
      </c>
      <c r="AK40" s="2"/>
    </row>
    <row r="41" spans="1:37" x14ac:dyDescent="0.25">
      <c r="A41" s="18" t="s">
        <v>66</v>
      </c>
      <c r="B41" s="19"/>
      <c r="C41" s="19">
        <v>1000</v>
      </c>
      <c r="D41" s="19"/>
      <c r="E41" s="19"/>
      <c r="F41" s="19"/>
      <c r="G41" s="19"/>
      <c r="H41" s="19"/>
      <c r="I41" s="19"/>
      <c r="J41" s="19"/>
      <c r="K41" s="19"/>
      <c r="L41" s="19"/>
      <c r="M41" s="21"/>
      <c r="N41" s="37">
        <f>N42+N43+N44</f>
        <v>6969.6</v>
      </c>
      <c r="O41" s="37">
        <f t="shared" ref="O41:P41" si="7">O42+O43+O44</f>
        <v>0</v>
      </c>
      <c r="P41" s="37">
        <f t="shared" si="7"/>
        <v>7169.6</v>
      </c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7"/>
      <c r="AH41" s="6"/>
      <c r="AI41" s="7"/>
      <c r="AJ41" s="6"/>
      <c r="AK41" s="2"/>
    </row>
    <row r="42" spans="1:37" x14ac:dyDescent="0.25">
      <c r="A42" s="18" t="s">
        <v>38</v>
      </c>
      <c r="B42" s="19" t="s">
        <v>5</v>
      </c>
      <c r="C42" s="19" t="s">
        <v>39</v>
      </c>
      <c r="D42" s="19" t="s">
        <v>7</v>
      </c>
      <c r="E42" s="19" t="s">
        <v>5</v>
      </c>
      <c r="F42" s="19" t="s">
        <v>5</v>
      </c>
      <c r="G42" s="19"/>
      <c r="H42" s="19"/>
      <c r="I42" s="19"/>
      <c r="J42" s="19"/>
      <c r="K42" s="19"/>
      <c r="L42" s="19"/>
      <c r="M42" s="21">
        <v>0</v>
      </c>
      <c r="N42" s="37">
        <v>5000</v>
      </c>
      <c r="O42" s="37">
        <v>0</v>
      </c>
      <c r="P42" s="37">
        <v>5200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15539.964</v>
      </c>
      <c r="AG42" s="7">
        <v>0</v>
      </c>
      <c r="AH42" s="6">
        <v>0</v>
      </c>
      <c r="AI42" s="7">
        <v>0</v>
      </c>
      <c r="AJ42" s="6">
        <v>0</v>
      </c>
      <c r="AK42" s="2"/>
    </row>
    <row r="43" spans="1:37" x14ac:dyDescent="0.25">
      <c r="A43" s="18" t="s">
        <v>40</v>
      </c>
      <c r="B43" s="19" t="s">
        <v>5</v>
      </c>
      <c r="C43" s="19" t="s">
        <v>41</v>
      </c>
      <c r="D43" s="19" t="s">
        <v>7</v>
      </c>
      <c r="E43" s="19" t="s">
        <v>5</v>
      </c>
      <c r="F43" s="19" t="s">
        <v>5</v>
      </c>
      <c r="G43" s="19"/>
      <c r="H43" s="19"/>
      <c r="I43" s="19"/>
      <c r="J43" s="19"/>
      <c r="K43" s="19"/>
      <c r="L43" s="19"/>
      <c r="M43" s="21">
        <v>0</v>
      </c>
      <c r="N43" s="37">
        <v>1859.5</v>
      </c>
      <c r="O43" s="37">
        <v>0</v>
      </c>
      <c r="P43" s="37">
        <v>1859.5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6626.1</v>
      </c>
      <c r="AG43" s="7">
        <v>0</v>
      </c>
      <c r="AH43" s="6">
        <v>0</v>
      </c>
      <c r="AI43" s="7">
        <v>0</v>
      </c>
      <c r="AJ43" s="6">
        <v>0</v>
      </c>
      <c r="AK43" s="2"/>
    </row>
    <row r="44" spans="1:37" ht="25.5" x14ac:dyDescent="0.25">
      <c r="A44" s="18" t="s">
        <v>74</v>
      </c>
      <c r="B44" s="19"/>
      <c r="C44" s="19">
        <v>1006</v>
      </c>
      <c r="D44" s="19"/>
      <c r="E44" s="19"/>
      <c r="F44" s="19"/>
      <c r="G44" s="19"/>
      <c r="H44" s="19"/>
      <c r="I44" s="19"/>
      <c r="J44" s="19"/>
      <c r="K44" s="19"/>
      <c r="L44" s="19"/>
      <c r="M44" s="21"/>
      <c r="N44" s="37">
        <v>110.1</v>
      </c>
      <c r="O44" s="37"/>
      <c r="P44" s="37">
        <v>110.1</v>
      </c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7"/>
      <c r="AH44" s="6"/>
      <c r="AI44" s="7"/>
      <c r="AJ44" s="6"/>
      <c r="AK44" s="2"/>
    </row>
    <row r="45" spans="1:37" x14ac:dyDescent="0.25">
      <c r="A45" s="18" t="s">
        <v>67</v>
      </c>
      <c r="B45" s="19"/>
      <c r="C45" s="19">
        <v>1100</v>
      </c>
      <c r="D45" s="19"/>
      <c r="E45" s="19"/>
      <c r="F45" s="19"/>
      <c r="G45" s="19"/>
      <c r="H45" s="19"/>
      <c r="I45" s="19"/>
      <c r="J45" s="19"/>
      <c r="K45" s="19"/>
      <c r="L45" s="19"/>
      <c r="M45" s="21"/>
      <c r="N45" s="37">
        <f>N46+N47+N48+N49</f>
        <v>40014.979999999996</v>
      </c>
      <c r="O45" s="37">
        <f>O46+O47+O48+O49</f>
        <v>0</v>
      </c>
      <c r="P45" s="37">
        <f>P46+P47+P48+P49</f>
        <v>24641.839999999997</v>
      </c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7"/>
      <c r="AH45" s="6"/>
      <c r="AI45" s="7"/>
      <c r="AJ45" s="6"/>
      <c r="AK45" s="2"/>
    </row>
    <row r="46" spans="1:37" x14ac:dyDescent="0.25">
      <c r="A46" s="18" t="s">
        <v>42</v>
      </c>
      <c r="B46" s="19" t="s">
        <v>5</v>
      </c>
      <c r="C46" s="19" t="s">
        <v>43</v>
      </c>
      <c r="D46" s="19" t="s">
        <v>7</v>
      </c>
      <c r="E46" s="19" t="s">
        <v>5</v>
      </c>
      <c r="F46" s="19" t="s">
        <v>5</v>
      </c>
      <c r="G46" s="19"/>
      <c r="H46" s="19"/>
      <c r="I46" s="19"/>
      <c r="J46" s="19"/>
      <c r="K46" s="19"/>
      <c r="L46" s="19"/>
      <c r="M46" s="21">
        <v>0</v>
      </c>
      <c r="N46" s="37">
        <v>350</v>
      </c>
      <c r="O46" s="37">
        <v>0</v>
      </c>
      <c r="P46" s="37">
        <v>950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4791</v>
      </c>
      <c r="AG46" s="7">
        <v>0</v>
      </c>
      <c r="AH46" s="6">
        <v>0</v>
      </c>
      <c r="AI46" s="7">
        <v>0</v>
      </c>
      <c r="AJ46" s="6">
        <v>0</v>
      </c>
      <c r="AK46" s="2"/>
    </row>
    <row r="47" spans="1:37" x14ac:dyDescent="0.25">
      <c r="A47" s="18" t="s">
        <v>44</v>
      </c>
      <c r="B47" s="19" t="s">
        <v>5</v>
      </c>
      <c r="C47" s="19" t="s">
        <v>45</v>
      </c>
      <c r="D47" s="19" t="s">
        <v>7</v>
      </c>
      <c r="E47" s="19" t="s">
        <v>5</v>
      </c>
      <c r="F47" s="19" t="s">
        <v>5</v>
      </c>
      <c r="G47" s="19"/>
      <c r="H47" s="19"/>
      <c r="I47" s="19"/>
      <c r="J47" s="19"/>
      <c r="K47" s="19"/>
      <c r="L47" s="19"/>
      <c r="M47" s="21">
        <v>0</v>
      </c>
      <c r="N47" s="37">
        <v>1428</v>
      </c>
      <c r="O47" s="37">
        <v>0</v>
      </c>
      <c r="P47" s="37">
        <v>1324.17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3635.145</v>
      </c>
      <c r="AG47" s="7">
        <v>0</v>
      </c>
      <c r="AH47" s="6">
        <v>0</v>
      </c>
      <c r="AI47" s="7">
        <v>0</v>
      </c>
      <c r="AJ47" s="6">
        <v>0</v>
      </c>
      <c r="AK47" s="2"/>
    </row>
    <row r="48" spans="1:37" x14ac:dyDescent="0.25">
      <c r="A48" s="18" t="s">
        <v>46</v>
      </c>
      <c r="B48" s="19" t="s">
        <v>5</v>
      </c>
      <c r="C48" s="19" t="s">
        <v>47</v>
      </c>
      <c r="D48" s="19" t="s">
        <v>7</v>
      </c>
      <c r="E48" s="19" t="s">
        <v>5</v>
      </c>
      <c r="F48" s="19" t="s">
        <v>5</v>
      </c>
      <c r="G48" s="19"/>
      <c r="H48" s="19"/>
      <c r="I48" s="19"/>
      <c r="J48" s="19"/>
      <c r="K48" s="19"/>
      <c r="L48" s="19"/>
      <c r="M48" s="21">
        <v>0</v>
      </c>
      <c r="N48" s="37">
        <v>35428.92</v>
      </c>
      <c r="O48" s="37">
        <v>0</v>
      </c>
      <c r="P48" s="37">
        <v>22367.67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52809.68</v>
      </c>
      <c r="AG48" s="7">
        <v>0</v>
      </c>
      <c r="AH48" s="6">
        <v>0</v>
      </c>
      <c r="AI48" s="7">
        <v>0</v>
      </c>
      <c r="AJ48" s="6">
        <v>0</v>
      </c>
      <c r="AK48" s="2"/>
    </row>
    <row r="49" spans="1:37" ht="25.5" x14ac:dyDescent="0.25">
      <c r="A49" s="18" t="s">
        <v>48</v>
      </c>
      <c r="B49" s="19" t="s">
        <v>5</v>
      </c>
      <c r="C49" s="19" t="s">
        <v>49</v>
      </c>
      <c r="D49" s="19" t="s">
        <v>7</v>
      </c>
      <c r="E49" s="19" t="s">
        <v>5</v>
      </c>
      <c r="F49" s="19" t="s">
        <v>5</v>
      </c>
      <c r="G49" s="19"/>
      <c r="H49" s="19"/>
      <c r="I49" s="19"/>
      <c r="J49" s="19"/>
      <c r="K49" s="19"/>
      <c r="L49" s="19"/>
      <c r="M49" s="21">
        <v>0</v>
      </c>
      <c r="N49" s="37">
        <v>2808.06</v>
      </c>
      <c r="O49" s="37">
        <v>0</v>
      </c>
      <c r="P49" s="37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5827.3649999999998</v>
      </c>
      <c r="AG49" s="7">
        <v>0</v>
      </c>
      <c r="AH49" s="6">
        <v>0</v>
      </c>
      <c r="AI49" s="7">
        <v>0</v>
      </c>
      <c r="AJ49" s="6">
        <v>0</v>
      </c>
      <c r="AK49" s="2"/>
    </row>
    <row r="50" spans="1:37" x14ac:dyDescent="0.25">
      <c r="A50" s="18" t="s">
        <v>72</v>
      </c>
      <c r="B50" s="19"/>
      <c r="C50" s="19">
        <v>1400</v>
      </c>
      <c r="D50" s="19"/>
      <c r="E50" s="19"/>
      <c r="F50" s="19"/>
      <c r="G50" s="19"/>
      <c r="H50" s="19"/>
      <c r="I50" s="19"/>
      <c r="J50" s="19"/>
      <c r="K50" s="19"/>
      <c r="L50" s="19"/>
      <c r="M50" s="21"/>
      <c r="N50" s="37">
        <f>N51+N52</f>
        <v>32914.039999999994</v>
      </c>
      <c r="O50" s="37">
        <f t="shared" ref="O50:P50" si="8">O51+O52</f>
        <v>0</v>
      </c>
      <c r="P50" s="37">
        <f t="shared" si="8"/>
        <v>30073.599999999999</v>
      </c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7"/>
      <c r="AH50" s="6"/>
      <c r="AI50" s="7"/>
      <c r="AJ50" s="6"/>
      <c r="AK50" s="2"/>
    </row>
    <row r="51" spans="1:37" ht="38.25" x14ac:dyDescent="0.25">
      <c r="A51" s="18" t="s">
        <v>50</v>
      </c>
      <c r="B51" s="19" t="s">
        <v>5</v>
      </c>
      <c r="C51" s="19" t="s">
        <v>51</v>
      </c>
      <c r="D51" s="19" t="s">
        <v>7</v>
      </c>
      <c r="E51" s="19" t="s">
        <v>5</v>
      </c>
      <c r="F51" s="19" t="s">
        <v>5</v>
      </c>
      <c r="G51" s="19"/>
      <c r="H51" s="19"/>
      <c r="I51" s="19"/>
      <c r="J51" s="19"/>
      <c r="K51" s="19"/>
      <c r="L51" s="19"/>
      <c r="M51" s="21">
        <v>0</v>
      </c>
      <c r="N51" s="37">
        <v>70.7</v>
      </c>
      <c r="O51" s="37">
        <v>0</v>
      </c>
      <c r="P51" s="37">
        <v>73.599999999999994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189.6</v>
      </c>
      <c r="AG51" s="7">
        <v>0</v>
      </c>
      <c r="AH51" s="6">
        <v>0</v>
      </c>
      <c r="AI51" s="7">
        <v>0</v>
      </c>
      <c r="AJ51" s="6">
        <v>0</v>
      </c>
      <c r="AK51" s="2"/>
    </row>
    <row r="52" spans="1:37" ht="25.5" x14ac:dyDescent="0.25">
      <c r="A52" s="18" t="s">
        <v>52</v>
      </c>
      <c r="B52" s="19" t="s">
        <v>5</v>
      </c>
      <c r="C52" s="19" t="s">
        <v>53</v>
      </c>
      <c r="D52" s="19" t="s">
        <v>7</v>
      </c>
      <c r="E52" s="19" t="s">
        <v>5</v>
      </c>
      <c r="F52" s="19" t="s">
        <v>5</v>
      </c>
      <c r="G52" s="19"/>
      <c r="H52" s="19"/>
      <c r="I52" s="19"/>
      <c r="J52" s="19"/>
      <c r="K52" s="19"/>
      <c r="L52" s="19"/>
      <c r="M52" s="21">
        <v>0</v>
      </c>
      <c r="N52" s="37">
        <v>32843.339999999997</v>
      </c>
      <c r="O52" s="37">
        <v>0</v>
      </c>
      <c r="P52" s="37">
        <v>30000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72489.3</v>
      </c>
      <c r="AG52" s="7">
        <v>0</v>
      </c>
      <c r="AH52" s="6">
        <v>0</v>
      </c>
      <c r="AI52" s="7">
        <v>0</v>
      </c>
      <c r="AJ52" s="6">
        <v>0</v>
      </c>
      <c r="AK52" s="2"/>
    </row>
    <row r="53" spans="1:37" x14ac:dyDescent="0.25">
      <c r="A53" s="18" t="s">
        <v>86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21"/>
      <c r="N53" s="37">
        <v>7605.77</v>
      </c>
      <c r="O53" s="37"/>
      <c r="P53" s="37">
        <v>15373.27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7"/>
      <c r="AH53" s="6"/>
      <c r="AI53" s="7"/>
      <c r="AJ53" s="6"/>
      <c r="AK53" s="2"/>
    </row>
    <row r="54" spans="1:37" ht="12.75" customHeight="1" x14ac:dyDescent="0.25">
      <c r="A54" s="50" t="s">
        <v>54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22">
        <v>0</v>
      </c>
      <c r="N54" s="38">
        <f>N15+N22+N24+N28+N32+N38+N41+N45+N50+N53+N30</f>
        <v>901650.9</v>
      </c>
      <c r="O54" s="38">
        <f t="shared" ref="O54:P54" si="9">O15+O22+O24+O28+O32+O38+O41+O45+O50+O53+O30</f>
        <v>54500.840000000004</v>
      </c>
      <c r="P54" s="38">
        <f t="shared" si="9"/>
        <v>897822.09999999986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8">
        <v>1867469.95</v>
      </c>
      <c r="AG54" s="9">
        <v>0</v>
      </c>
      <c r="AH54" s="8">
        <v>0</v>
      </c>
      <c r="AI54" s="9">
        <v>0</v>
      </c>
      <c r="AJ54" s="8">
        <v>0</v>
      </c>
      <c r="AK54" s="2"/>
    </row>
    <row r="55" spans="1:37" ht="12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 t="s">
        <v>2</v>
      </c>
      <c r="U55" s="2"/>
      <c r="V55" s="2"/>
      <c r="W55" s="2"/>
      <c r="X55" s="2"/>
      <c r="Y55" s="2"/>
      <c r="Z55" s="2" t="s">
        <v>2</v>
      </c>
      <c r="AA55" s="2"/>
      <c r="AB55" s="2"/>
      <c r="AC55" s="2"/>
      <c r="AD55" s="2" t="s">
        <v>2</v>
      </c>
      <c r="AE55" s="2"/>
      <c r="AF55" s="2"/>
      <c r="AG55" s="2"/>
      <c r="AH55" s="2"/>
      <c r="AI55" s="2"/>
      <c r="AJ55" s="2"/>
      <c r="AK55" s="2"/>
    </row>
    <row r="56" spans="1:37" x14ac:dyDescent="0.25"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2"/>
    </row>
    <row r="57" spans="1:37" x14ac:dyDescent="0.25">
      <c r="A57" s="48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spans="1:37" x14ac:dyDescent="0.25">
      <c r="N58" s="17"/>
      <c r="O58" s="17"/>
      <c r="P58" s="17"/>
    </row>
    <row r="59" spans="1:37" x14ac:dyDescent="0.25">
      <c r="N59" s="17"/>
      <c r="P59" s="17"/>
    </row>
  </sheetData>
  <mergeCells count="39">
    <mergeCell ref="A12:A14"/>
    <mergeCell ref="K12:K13"/>
    <mergeCell ref="L12:L13"/>
    <mergeCell ref="M12:M13"/>
    <mergeCell ref="F12:F13"/>
    <mergeCell ref="G12:G13"/>
    <mergeCell ref="H12:H13"/>
    <mergeCell ref="I12:I13"/>
    <mergeCell ref="J12:J13"/>
    <mergeCell ref="U12:U13"/>
    <mergeCell ref="V12:V13"/>
    <mergeCell ref="Q12:Q13"/>
    <mergeCell ref="R12:R13"/>
    <mergeCell ref="B12:B13"/>
    <mergeCell ref="D12:D13"/>
    <mergeCell ref="E12:E13"/>
    <mergeCell ref="C12:C14"/>
    <mergeCell ref="A7:M7"/>
    <mergeCell ref="A8:M8"/>
    <mergeCell ref="A9:AH9"/>
    <mergeCell ref="A10:AH10"/>
    <mergeCell ref="A11:AJ11"/>
    <mergeCell ref="N7:P7"/>
    <mergeCell ref="A57:Z57"/>
    <mergeCell ref="A54:L54"/>
    <mergeCell ref="AJ12:AJ13"/>
    <mergeCell ref="AE12:AE13"/>
    <mergeCell ref="AC12:AC13"/>
    <mergeCell ref="AF12:AF13"/>
    <mergeCell ref="AG12:AG13"/>
    <mergeCell ref="AH12:AH13"/>
    <mergeCell ref="AI12:AI13"/>
    <mergeCell ref="AA12:AA13"/>
    <mergeCell ref="AB12:AB13"/>
    <mergeCell ref="Y12:Y13"/>
    <mergeCell ref="X12:X13"/>
    <mergeCell ref="W12:W13"/>
    <mergeCell ref="N12:P13"/>
    <mergeCell ref="S12:S13"/>
  </mergeCells>
  <pageMargins left="0.59055118110236227" right="0.59055118110236227" top="0.59055118110236227" bottom="0.59055118110236227" header="0.39370078740157483" footer="0.39370078740157483"/>
  <pageSetup paperSize="9" scale="61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19&lt;/string&gt;&#10;    &lt;string&gt;15.11.2019&lt;/string&gt;&#10;  &lt;/DateInfo&gt;&#10;  &lt;Code&gt;507D40E324044DA781A6AE1BE98F61&lt;/Code&gt;&#10;  &lt;ObjectCode&gt;SQUERY_ANAL_ISP_BUDG&lt;/ObjectCode&gt;&#10;  &lt;DocName&gt;Функциональная&lt;/DocName&gt;&#10;  &lt;VariantName&gt;Функциональная&lt;/VariantName&gt;&#10;  &lt;VariantLink&gt;17705694&lt;/VariantLink&gt;&#10;  &lt;SvodReportLink xsi:nil=&quot;true&quot; /&gt;&#10;  &lt;ReportLink&gt;410484&lt;/ReportLink&gt;&#10;  &lt;Note&gt;01.01.2019 - 15.11.2019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A3EB954-F2D8-47F6-A215-83FCF5C91E7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Nobp</dc:creator>
  <cp:lastModifiedBy>FINT1</cp:lastModifiedBy>
  <cp:lastPrinted>2022-11-14T10:00:44Z</cp:lastPrinted>
  <dcterms:created xsi:type="dcterms:W3CDTF">2019-11-15T10:44:09Z</dcterms:created>
  <dcterms:modified xsi:type="dcterms:W3CDTF">2022-11-14T10:06:05Z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Функциональная</vt:lpwstr>
  </property>
  <property fmtid="{D5CDD505-2E9C-101B-9397-08002B2CF9AE}" pid="3" name="Версия клиента">
    <vt:lpwstr>19.1.6.1180</vt:lpwstr>
  </property>
  <property fmtid="{D5CDD505-2E9C-101B-9397-08002B2CF9AE}" pid="4" name="Версия базы">
    <vt:lpwstr>19.1.1766.8657051</vt:lpwstr>
  </property>
  <property fmtid="{D5CDD505-2E9C-101B-9397-08002B2CF9AE}" pid="5" name="Тип сервера">
    <vt:lpwstr>MSSQL</vt:lpwstr>
  </property>
  <property fmtid="{D5CDD505-2E9C-101B-9397-08002B2CF9AE}" pid="6" name="Сервер">
    <vt:lpwstr>server2\sqlexpress36</vt:lpwstr>
  </property>
  <property fmtid="{D5CDD505-2E9C-101B-9397-08002B2CF9AE}" pid="7" name="База">
    <vt:lpwstr>bud01_2020</vt:lpwstr>
  </property>
  <property fmtid="{D5CDD505-2E9C-101B-9397-08002B2CF9AE}" pid="8" name="Пользователь">
    <vt:lpwstr>колмакова</vt:lpwstr>
  </property>
  <property fmtid="{D5CDD505-2E9C-101B-9397-08002B2CF9AE}" pid="9" name="Шаблон">
    <vt:lpwstr>sqr_info_isp_budg_2019.xlt</vt:lpwstr>
  </property>
  <property fmtid="{D5CDD505-2E9C-101B-9397-08002B2CF9AE}" pid="10" name="Имя варианта">
    <vt:lpwstr>Функциональная</vt:lpwstr>
  </property>
  <property fmtid="{D5CDD505-2E9C-101B-9397-08002B2CF9AE}" pid="11" name="Код отчета">
    <vt:lpwstr>SYS_2453808_1R60URQCD</vt:lpwstr>
  </property>
  <property fmtid="{D5CDD505-2E9C-101B-9397-08002B2CF9AE}" pid="12" name="Локальная база">
    <vt:lpwstr>не используется</vt:lpwstr>
  </property>
</Properties>
</file>