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3620"/>
  </bookViews>
  <sheets>
    <sheet name="без учета счетов бюджета" sheetId="2" r:id="rId1"/>
  </sheets>
  <definedNames>
    <definedName name="_xlnm.Print_Titles" localSheetId="0">'без учета счетов бюджета'!$20:$21</definedName>
    <definedName name="_xlnm.Print_Area" localSheetId="0">'без учета счетов бюджета'!$A$1:$N$69</definedName>
  </definedNames>
  <calcPr calcId="144525"/>
</workbook>
</file>

<file path=xl/calcChain.xml><?xml version="1.0" encoding="utf-8"?>
<calcChain xmlns="http://schemas.openxmlformats.org/spreadsheetml/2006/main">
  <c r="N69" i="2" l="1"/>
  <c r="N41" i="2"/>
  <c r="N34" i="2"/>
  <c r="N66" i="2" l="1"/>
  <c r="N47" i="2"/>
  <c r="N22" i="2"/>
  <c r="N56" i="2" l="1"/>
  <c r="N61" i="2" l="1"/>
  <c r="N53" i="2"/>
  <c r="N30" i="2"/>
  <c r="N45" i="2" l="1"/>
</calcChain>
</file>

<file path=xl/sharedStrings.xml><?xml version="1.0" encoding="utf-8"?>
<sst xmlns="http://schemas.openxmlformats.org/spreadsheetml/2006/main" count="219" uniqueCount="106">
  <si>
    <t>Единица измерения: тыс. руб.</t>
  </si>
  <si>
    <t>Наименование показателя</t>
  </si>
  <si>
    <t/>
  </si>
  <si>
    <t>Разд.</t>
  </si>
  <si>
    <t xml:space="preserve">    Функционирование высшего должностного лица субъекта Российской Федерации и муниципального образования</t>
  </si>
  <si>
    <t>000</t>
  </si>
  <si>
    <t>0102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</si>
  <si>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</si>
  <si>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</si>
  <si>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</si>
  <si>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</si>
  <si>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</si>
  <si>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</si>
  <si>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</si>
  <si>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Другие общегосударственные вопросы
</t>
  </si>
  <si>
    <t>0113</t>
  </si>
  <si>
    <t xml:space="preserve">    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</si>
  <si>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    Общеэкономические вопросы</t>
  </si>
  <si>
    <t>0401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</si>
  <si>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</si>
  <si>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</si>
  <si>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</si>
  <si>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</si>
  <si>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</si>
  <si>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</si>
  <si>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Коммунальное хозяйство</t>
  </si>
  <si>
    <t>0502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</si>
  <si>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</si>
  <si>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</si>
  <si>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</si>
  <si>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</si>
  <si>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</si>
  <si>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</si>
  <si>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</si>
  <si>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</si>
  <si>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</si>
  <si>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</si>
  <si>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</si>
  <si>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</si>
  <si>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</si>
  <si>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</si>
  <si>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</si>
  <si>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</si>
  <si>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</si>
  <si>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</si>
  <si>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</si>
  <si>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</si>
  <si>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</si>
  <si>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</si>
  <si>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  Другие вопросы в области физической культуры и спорта</t>
  </si>
  <si>
    <t>1105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</si>
  <si>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</si>
  <si>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</si>
  <si>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Прочие межбюджетные трансферты общего характера</t>
  </si>
  <si>
    <t>1403</t>
  </si>
  <si>
    <t>ВСЕГО РАСХОДОВ:</t>
  </si>
  <si>
    <t>Образование</t>
  </si>
  <si>
    <t>0700</t>
  </si>
  <si>
    <t>Жилищно-коммунальное хозяйство</t>
  </si>
  <si>
    <t>0500</t>
  </si>
  <si>
    <t>Национальная экономика</t>
  </si>
  <si>
    <t>0400</t>
  </si>
  <si>
    <t>0300</t>
  </si>
  <si>
    <t>Общегосударственныеи вопросы</t>
  </si>
  <si>
    <t>0100</t>
  </si>
  <si>
    <t>Культура и кинематография</t>
  </si>
  <si>
    <t>0800</t>
  </si>
  <si>
    <t>Физическая культура и спорт</t>
  </si>
  <si>
    <t>Социальное обеспечение</t>
  </si>
  <si>
    <t>Межбюджетные трансферты другим бюджетам бюджетной системы</t>
  </si>
  <si>
    <t>к Решению Совета депутатов</t>
  </si>
  <si>
    <t xml:space="preserve">МО «Баргузинский район» </t>
  </si>
  <si>
    <t xml:space="preserve"> «О бюджете муниципального образования</t>
  </si>
  <si>
    <t>0105</t>
  </si>
  <si>
    <t>Судебная система</t>
  </si>
  <si>
    <t xml:space="preserve"> Другие вопросы в области охраны окружающей среды</t>
  </si>
  <si>
    <t>Охрана окружающей среды</t>
  </si>
  <si>
    <t>0600</t>
  </si>
  <si>
    <t>0605</t>
  </si>
  <si>
    <t>Приложение 5</t>
  </si>
  <si>
    <t>РАСПРЕДЕЛЕНИЕ БЮДЖЕТНЫХ АССИГНОВАНИЙ ПО РАЗДЕЛАМ, ПОДРАЗДЕЛАМ КЛАССИФИКАЦИИ РАСХОДОВ БЮДЖЕТА НА 2022 ГОД</t>
  </si>
  <si>
    <t>Сумма</t>
  </si>
  <si>
    <t>0310</t>
  </si>
  <si>
    <t>0406</t>
  </si>
  <si>
    <t>Водное хозяйство</t>
  </si>
  <si>
    <t>Другие вопросы в области социального обеспечения</t>
  </si>
  <si>
    <t xml:space="preserve"> «Баргузинский район» на 2022 год </t>
  </si>
  <si>
    <t>и на плановый период 2023 и 2024 годов"</t>
  </si>
  <si>
    <t>Гражданская оборона</t>
  </si>
  <si>
    <t>0309</t>
  </si>
  <si>
    <t>0314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</si>
  <si>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</si>
  <si>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</si>
  <si>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от 21.12.2021 г № 160</t>
  </si>
  <si>
    <t>Кинематография</t>
  </si>
  <si>
    <t>0802</t>
  </si>
  <si>
    <t>0503</t>
  </si>
  <si>
    <t>Охрана семьи и детства</t>
  </si>
  <si>
    <t xml:space="preserve">    Благоустройство</t>
  </si>
  <si>
    <t>Приложение 4</t>
  </si>
  <si>
    <t>0408</t>
  </si>
  <si>
    <t>Транспорт</t>
  </si>
  <si>
    <t>0501</t>
  </si>
  <si>
    <t>Жилищное хозяйство</t>
  </si>
  <si>
    <t xml:space="preserve">к Решению от 28.12.2022гг № 220 </t>
  </si>
  <si>
    <t>Совета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</si>
</sst>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3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5" fillId="0" borderId="2" xfId="6" applyFont="1">
      <alignment horizontal="center" vertical="center" wrapText="1"/>
    </xf>
    <xf numFmtId="0" fontId="5" fillId="0" borderId="2" xfId="7" applyFont="1">
      <alignment horizontal="center" vertical="center" wrapText="1"/>
    </xf>
    <xf numFmtId="49" fontId="5" fillId="0" borderId="2" xfId="8" applyNumberFormat="1" applyFont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2" xfId="13" applyFont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Font="1">
      <alignment horizontal="center" vertical="center" wrapText="1"/>
    </xf>
    <xf numFmtId="0" fontId="5" fillId="0" borderId="2" xfId="30" applyNumberFormat="1" applyFont="1" applyProtection="1">
      <alignment vertical="top" wrapText="1"/>
    </xf>
    <xf numFmtId="1" fontId="5" fillId="0" borderId="2" xfId="31" applyNumberFormat="1" applyFont="1" applyProtection="1">
      <alignment horizontal="center" vertical="top" shrinkToFit="1"/>
    </xf>
    <xf numFmtId="4" fontId="5" fillId="2" borderId="2" xfId="32" applyNumberFormat="1" applyFont="1" applyProtection="1">
      <alignment horizontal="right" vertical="top" shrinkToFit="1"/>
    </xf>
    <xf numFmtId="49" fontId="5" fillId="0" borderId="2" xfId="31" applyNumberFormat="1" applyFont="1" applyProtection="1">
      <alignment horizontal="center" vertical="top" shrinkToFit="1"/>
    </xf>
    <xf numFmtId="4" fontId="5" fillId="3" borderId="2" xfId="35" applyNumberFormat="1" applyFont="1" applyProtection="1">
      <alignment horizontal="right" vertical="top" shrinkToFit="1"/>
    </xf>
    <xf numFmtId="0" fontId="6" fillId="5" borderId="0" xfId="0" applyFont="1" applyFill="1" applyAlignment="1" applyProtection="1">
      <alignment horizontal="right"/>
      <protection locked="0"/>
    </xf>
    <xf numFmtId="4" fontId="0" fillId="5" borderId="0" xfId="0" applyNumberFormat="1" applyFill="1" applyProtection="1">
      <protection locked="0"/>
    </xf>
    <xf numFmtId="0" fontId="8" fillId="0" borderId="0" xfId="0" applyFont="1" applyProtection="1">
      <protection locked="0"/>
    </xf>
    <xf numFmtId="4" fontId="5" fillId="0" borderId="2" xfId="20" applyNumberFormat="1" applyFont="1" applyFill="1" applyAlignment="1">
      <alignment horizontal="right" vertical="center" wrapText="1"/>
    </xf>
    <xf numFmtId="4" fontId="9" fillId="0" borderId="2" xfId="32" applyNumberFormat="1" applyFont="1" applyFill="1" applyProtection="1">
      <alignment horizontal="right" vertical="top" shrinkToFit="1"/>
    </xf>
    <xf numFmtId="4" fontId="5" fillId="0" borderId="2" xfId="32" applyNumberFormat="1" applyFont="1" applyFill="1" applyProtection="1">
      <alignment horizontal="right" vertical="top" shrinkToFit="1"/>
    </xf>
    <xf numFmtId="4" fontId="5" fillId="0" borderId="2" xfId="35" applyNumberFormat="1" applyFont="1" applyFill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>
      <alignment horizontal="center" vertical="center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>
      <alignment horizontal="center" vertical="center" wrapText="1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5" borderId="2" xfId="20" applyNumberFormat="1" applyFont="1" applyFill="1" applyProtection="1">
      <alignment horizontal="center" vertical="center" wrapText="1"/>
    </xf>
    <xf numFmtId="0" fontId="5" fillId="5" borderId="2" xfId="20" applyFont="1" applyFill="1">
      <alignment horizontal="center" vertical="center" wrapText="1"/>
    </xf>
    <xf numFmtId="0" fontId="7" fillId="5" borderId="1" xfId="0" applyFont="1" applyFill="1" applyBorder="1" applyAlignment="1" applyProtection="1">
      <alignment horizontal="center"/>
      <protection locked="0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showGridLines="0" tabSelected="1" zoomScaleSheetLayoutView="100" workbookViewId="0">
      <selection activeCell="A17" sqref="A17:N17"/>
    </sheetView>
  </sheetViews>
  <sheetFormatPr defaultColWidth="9.140625" defaultRowHeight="15" x14ac:dyDescent="0.25"/>
  <cols>
    <col min="1" max="1" width="40" style="1" customWidth="1"/>
    <col min="2" max="2" width="9.140625" style="1" hidden="1"/>
    <col min="3" max="3" width="7.7109375" style="1" customWidth="1"/>
    <col min="4" max="13" width="9.140625" style="1" hidden="1"/>
    <col min="14" max="14" width="11.7109375" style="4" customWidth="1"/>
    <col min="15" max="16384" width="9.140625" style="1"/>
  </cols>
  <sheetData>
    <row r="1" spans="3:14" x14ac:dyDescent="0.25">
      <c r="N1" s="23" t="s">
        <v>99</v>
      </c>
    </row>
    <row r="2" spans="3:14" x14ac:dyDescent="0.25">
      <c r="N2" s="23" t="s">
        <v>70</v>
      </c>
    </row>
    <row r="3" spans="3:14" x14ac:dyDescent="0.25">
      <c r="N3" s="23" t="s">
        <v>71</v>
      </c>
    </row>
    <row r="4" spans="3:14" x14ac:dyDescent="0.25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7" spans="3:14" x14ac:dyDescent="0.25">
      <c r="N7" s="23" t="s">
        <v>79</v>
      </c>
    </row>
    <row r="8" spans="3:14" x14ac:dyDescent="0.25">
      <c r="N8" s="23" t="s">
        <v>104</v>
      </c>
    </row>
    <row r="9" spans="3:14" x14ac:dyDescent="0.25">
      <c r="N9" s="23" t="s">
        <v>105</v>
      </c>
    </row>
    <row r="10" spans="3:14" x14ac:dyDescent="0.25">
      <c r="N10" s="23" t="s">
        <v>71</v>
      </c>
    </row>
    <row r="11" spans="3:14" x14ac:dyDescent="0.25">
      <c r="N11" s="23" t="s">
        <v>72</v>
      </c>
    </row>
    <row r="12" spans="3:14" x14ac:dyDescent="0.25">
      <c r="N12" s="23" t="s">
        <v>86</v>
      </c>
    </row>
    <row r="13" spans="3:14" x14ac:dyDescent="0.25">
      <c r="N13" s="23" t="s">
        <v>87</v>
      </c>
    </row>
    <row r="14" spans="3:14" x14ac:dyDescent="0.25">
      <c r="N14" s="23" t="s">
        <v>93</v>
      </c>
    </row>
    <row r="15" spans="3:14" x14ac:dyDescent="0.25">
      <c r="N15" s="23"/>
    </row>
    <row r="16" spans="3:14" x14ac:dyDescent="0.25">
      <c r="N16" s="23"/>
    </row>
    <row r="17" spans="1:17" ht="60.75" customHeight="1" x14ac:dyDescent="0.25">
      <c r="A17" s="63" t="s">
        <v>80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7" ht="15.75" customHeight="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7" ht="12.75" customHeight="1" x14ac:dyDescent="0.25">
      <c r="A19" s="67" t="s">
        <v>0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7" ht="26.25" customHeight="1" x14ac:dyDescent="0.25">
      <c r="A20" s="34" t="s">
        <v>1</v>
      </c>
      <c r="B20" s="36" t="s">
        <v>2</v>
      </c>
      <c r="C20" s="38" t="s">
        <v>3</v>
      </c>
      <c r="D20" s="40" t="s">
        <v>2</v>
      </c>
      <c r="E20" s="42" t="s">
        <v>2</v>
      </c>
      <c r="F20" s="50" t="s">
        <v>2</v>
      </c>
      <c r="G20" s="52" t="s">
        <v>2</v>
      </c>
      <c r="H20" s="54" t="s">
        <v>2</v>
      </c>
      <c r="I20" s="56" t="s">
        <v>2</v>
      </c>
      <c r="J20" s="58" t="s">
        <v>2</v>
      </c>
      <c r="K20" s="44" t="s">
        <v>2</v>
      </c>
      <c r="L20" s="46" t="s">
        <v>2</v>
      </c>
      <c r="M20" s="48" t="s">
        <v>2</v>
      </c>
      <c r="N20" s="60" t="s">
        <v>81</v>
      </c>
    </row>
    <row r="21" spans="1:17" x14ac:dyDescent="0.25">
      <c r="A21" s="35"/>
      <c r="B21" s="37"/>
      <c r="C21" s="39"/>
      <c r="D21" s="41"/>
      <c r="E21" s="43"/>
      <c r="F21" s="51"/>
      <c r="G21" s="53"/>
      <c r="H21" s="55"/>
      <c r="I21" s="57"/>
      <c r="J21" s="59"/>
      <c r="K21" s="45"/>
      <c r="L21" s="47"/>
      <c r="M21" s="49"/>
      <c r="N21" s="61"/>
    </row>
    <row r="22" spans="1:17" x14ac:dyDescent="0.25">
      <c r="A22" s="5" t="s">
        <v>63</v>
      </c>
      <c r="B22" s="6"/>
      <c r="C22" s="7" t="s">
        <v>64</v>
      </c>
      <c r="D22" s="8"/>
      <c r="E22" s="9"/>
      <c r="F22" s="10"/>
      <c r="G22" s="11"/>
      <c r="H22" s="12"/>
      <c r="I22" s="13"/>
      <c r="J22" s="14"/>
      <c r="K22" s="15"/>
      <c r="L22" s="16"/>
      <c r="M22" s="17"/>
      <c r="N22" s="26">
        <f>N23+N24+N25+N27+N29+N26+N28</f>
        <v>104382.62999999999</v>
      </c>
      <c r="Q22" s="25"/>
    </row>
    <row r="23" spans="1:17" ht="38.25" x14ac:dyDescent="0.25">
      <c r="A23" s="18" t="s">
        <v>4</v>
      </c>
      <c r="B23" s="19" t="s">
        <v>5</v>
      </c>
      <c r="C23" s="19" t="s">
        <v>6</v>
      </c>
      <c r="D23" s="19" t="s">
        <v>7</v>
      </c>
      <c r="E23" s="19" t="s">
        <v>5</v>
      </c>
      <c r="F23" s="19" t="s">
        <v>5</v>
      </c>
      <c r="G23" s="19"/>
      <c r="H23" s="19"/>
      <c r="I23" s="19"/>
      <c r="J23" s="19"/>
      <c r="K23" s="19"/>
      <c r="L23" s="19"/>
      <c r="M23" s="20">
        <v>0</v>
      </c>
      <c r="N23" s="27">
        <v>3118.75</v>
      </c>
    </row>
    <row r="24" spans="1:17" ht="63.75" x14ac:dyDescent="0.25">
      <c r="A24" s="18" t="s">
        <v>8</v>
      </c>
      <c r="B24" s="19" t="s">
        <v>5</v>
      </c>
      <c r="C24" s="19" t="s">
        <v>9</v>
      </c>
      <c r="D24" s="19" t="s">
        <v>7</v>
      </c>
      <c r="E24" s="19" t="s">
        <v>5</v>
      </c>
      <c r="F24" s="19" t="s">
        <v>5</v>
      </c>
      <c r="G24" s="19"/>
      <c r="H24" s="19"/>
      <c r="I24" s="19"/>
      <c r="J24" s="19"/>
      <c r="K24" s="19"/>
      <c r="L24" s="19"/>
      <c r="M24" s="20">
        <v>0</v>
      </c>
      <c r="N24" s="27">
        <v>3742.46</v>
      </c>
    </row>
    <row r="25" spans="1:17" ht="63.75" x14ac:dyDescent="0.25">
      <c r="A25" s="18" t="s">
        <v>10</v>
      </c>
      <c r="B25" s="19" t="s">
        <v>5</v>
      </c>
      <c r="C25" s="19" t="s">
        <v>11</v>
      </c>
      <c r="D25" s="19" t="s">
        <v>7</v>
      </c>
      <c r="E25" s="19" t="s">
        <v>5</v>
      </c>
      <c r="F25" s="19" t="s">
        <v>5</v>
      </c>
      <c r="G25" s="19"/>
      <c r="H25" s="19"/>
      <c r="I25" s="19"/>
      <c r="J25" s="19"/>
      <c r="K25" s="19"/>
      <c r="L25" s="19"/>
      <c r="M25" s="20">
        <v>0</v>
      </c>
      <c r="N25" s="27">
        <v>21029.919999999998</v>
      </c>
    </row>
    <row r="26" spans="1:17" x14ac:dyDescent="0.25">
      <c r="A26" s="18" t="s">
        <v>74</v>
      </c>
      <c r="B26" s="19"/>
      <c r="C26" s="21" t="s">
        <v>73</v>
      </c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27">
        <v>105.79</v>
      </c>
    </row>
    <row r="27" spans="1:17" ht="51" x14ac:dyDescent="0.25">
      <c r="A27" s="18" t="s">
        <v>12</v>
      </c>
      <c r="B27" s="19" t="s">
        <v>5</v>
      </c>
      <c r="C27" s="19" t="s">
        <v>13</v>
      </c>
      <c r="D27" s="19" t="s">
        <v>7</v>
      </c>
      <c r="E27" s="19" t="s">
        <v>5</v>
      </c>
      <c r="F27" s="19" t="s">
        <v>5</v>
      </c>
      <c r="G27" s="19"/>
      <c r="H27" s="19"/>
      <c r="I27" s="19"/>
      <c r="J27" s="19"/>
      <c r="K27" s="19"/>
      <c r="L27" s="19"/>
      <c r="M27" s="20">
        <v>0</v>
      </c>
      <c r="N27" s="27">
        <v>10392.49</v>
      </c>
    </row>
    <row r="28" spans="1:17" hidden="1" x14ac:dyDescent="0.25">
      <c r="A28" s="18"/>
      <c r="B28" s="19"/>
      <c r="C28" s="21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27"/>
    </row>
    <row r="29" spans="1:17" ht="25.5" x14ac:dyDescent="0.25">
      <c r="A29" s="18" t="s">
        <v>14</v>
      </c>
      <c r="B29" s="19" t="s">
        <v>5</v>
      </c>
      <c r="C29" s="19" t="s">
        <v>15</v>
      </c>
      <c r="D29" s="19" t="s">
        <v>7</v>
      </c>
      <c r="E29" s="19" t="s">
        <v>5</v>
      </c>
      <c r="F29" s="19" t="s">
        <v>5</v>
      </c>
      <c r="G29" s="19"/>
      <c r="H29" s="19"/>
      <c r="I29" s="19"/>
      <c r="J29" s="19"/>
      <c r="K29" s="19"/>
      <c r="L29" s="19"/>
      <c r="M29" s="20">
        <v>0</v>
      </c>
      <c r="N29" s="27">
        <v>65993.22</v>
      </c>
    </row>
    <row r="30" spans="1:17" ht="33" customHeight="1" x14ac:dyDescent="0.25">
      <c r="A30" s="18" t="s">
        <v>91</v>
      </c>
      <c r="B30" s="19"/>
      <c r="C30" s="21" t="s">
        <v>62</v>
      </c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8">
        <f>N31+N32+N33</f>
        <v>1598.15</v>
      </c>
    </row>
    <row r="31" spans="1:17" ht="21" customHeight="1" x14ac:dyDescent="0.25">
      <c r="A31" s="18" t="s">
        <v>88</v>
      </c>
      <c r="B31" s="19"/>
      <c r="C31" s="21" t="s">
        <v>89</v>
      </c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27">
        <v>635.29</v>
      </c>
    </row>
    <row r="32" spans="1:17" ht="51" x14ac:dyDescent="0.25">
      <c r="A32" s="18" t="s">
        <v>16</v>
      </c>
      <c r="B32" s="19" t="s">
        <v>5</v>
      </c>
      <c r="C32" s="21" t="s">
        <v>82</v>
      </c>
      <c r="D32" s="19" t="s">
        <v>7</v>
      </c>
      <c r="E32" s="19" t="s">
        <v>5</v>
      </c>
      <c r="F32" s="19" t="s">
        <v>5</v>
      </c>
      <c r="G32" s="19"/>
      <c r="H32" s="19"/>
      <c r="I32" s="19"/>
      <c r="J32" s="19"/>
      <c r="K32" s="19"/>
      <c r="L32" s="19"/>
      <c r="M32" s="20">
        <v>0</v>
      </c>
      <c r="N32" s="27">
        <v>962.86</v>
      </c>
    </row>
    <row r="33" spans="1:14" ht="38.25" x14ac:dyDescent="0.25">
      <c r="A33" s="18" t="s">
        <v>92</v>
      </c>
      <c r="B33" s="19"/>
      <c r="C33" s="21" t="s">
        <v>90</v>
      </c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27">
        <v>0</v>
      </c>
    </row>
    <row r="34" spans="1:14" x14ac:dyDescent="0.25">
      <c r="A34" s="18" t="s">
        <v>60</v>
      </c>
      <c r="B34" s="19"/>
      <c r="C34" s="21" t="s">
        <v>61</v>
      </c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28">
        <f>N35+N36+N37+N39+N40+N38</f>
        <v>137385.27465000001</v>
      </c>
    </row>
    <row r="35" spans="1:14" x14ac:dyDescent="0.25">
      <c r="A35" s="18" t="s">
        <v>17</v>
      </c>
      <c r="B35" s="19" t="s">
        <v>5</v>
      </c>
      <c r="C35" s="19" t="s">
        <v>18</v>
      </c>
      <c r="D35" s="19" t="s">
        <v>7</v>
      </c>
      <c r="E35" s="19" t="s">
        <v>5</v>
      </c>
      <c r="F35" s="19" t="s">
        <v>5</v>
      </c>
      <c r="G35" s="19"/>
      <c r="H35" s="19"/>
      <c r="I35" s="19"/>
      <c r="J35" s="19"/>
      <c r="K35" s="19"/>
      <c r="L35" s="19"/>
      <c r="M35" s="20">
        <v>0</v>
      </c>
      <c r="N35" s="27">
        <v>451.5</v>
      </c>
    </row>
    <row r="36" spans="1:14" x14ac:dyDescent="0.25">
      <c r="A36" s="18" t="s">
        <v>19</v>
      </c>
      <c r="B36" s="19" t="s">
        <v>5</v>
      </c>
      <c r="C36" s="19" t="s">
        <v>20</v>
      </c>
      <c r="D36" s="19" t="s">
        <v>7</v>
      </c>
      <c r="E36" s="19" t="s">
        <v>5</v>
      </c>
      <c r="F36" s="19" t="s">
        <v>5</v>
      </c>
      <c r="G36" s="19"/>
      <c r="H36" s="19"/>
      <c r="I36" s="19"/>
      <c r="J36" s="19"/>
      <c r="K36" s="19"/>
      <c r="L36" s="19"/>
      <c r="M36" s="20">
        <v>0</v>
      </c>
      <c r="N36" s="27">
        <v>2391.7946499999998</v>
      </c>
    </row>
    <row r="37" spans="1:14" x14ac:dyDescent="0.25">
      <c r="A37" s="18" t="s">
        <v>84</v>
      </c>
      <c r="B37" s="19" t="s">
        <v>5</v>
      </c>
      <c r="C37" s="21" t="s">
        <v>83</v>
      </c>
      <c r="D37" s="19" t="s">
        <v>7</v>
      </c>
      <c r="E37" s="19" t="s">
        <v>5</v>
      </c>
      <c r="F37" s="19" t="s">
        <v>5</v>
      </c>
      <c r="G37" s="19"/>
      <c r="H37" s="19"/>
      <c r="I37" s="19"/>
      <c r="J37" s="19"/>
      <c r="K37" s="19"/>
      <c r="L37" s="19"/>
      <c r="M37" s="20">
        <v>0</v>
      </c>
      <c r="N37" s="27">
        <v>10988.46</v>
      </c>
    </row>
    <row r="38" spans="1:14" x14ac:dyDescent="0.25">
      <c r="A38" s="18" t="s">
        <v>101</v>
      </c>
      <c r="B38" s="19"/>
      <c r="C38" s="21" t="s">
        <v>100</v>
      </c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27">
        <v>528</v>
      </c>
    </row>
    <row r="39" spans="1:14" x14ac:dyDescent="0.25">
      <c r="A39" s="18" t="s">
        <v>21</v>
      </c>
      <c r="B39" s="19" t="s">
        <v>5</v>
      </c>
      <c r="C39" s="19" t="s">
        <v>22</v>
      </c>
      <c r="D39" s="19" t="s">
        <v>7</v>
      </c>
      <c r="E39" s="19" t="s">
        <v>5</v>
      </c>
      <c r="F39" s="19" t="s">
        <v>5</v>
      </c>
      <c r="G39" s="19"/>
      <c r="H39" s="19"/>
      <c r="I39" s="19"/>
      <c r="J39" s="19"/>
      <c r="K39" s="19"/>
      <c r="L39" s="19"/>
      <c r="M39" s="20">
        <v>0</v>
      </c>
      <c r="N39" s="27">
        <v>115823.25</v>
      </c>
    </row>
    <row r="40" spans="1:14" ht="25.5" x14ac:dyDescent="0.25">
      <c r="A40" s="18" t="s">
        <v>23</v>
      </c>
      <c r="B40" s="19" t="s">
        <v>5</v>
      </c>
      <c r="C40" s="19" t="s">
        <v>24</v>
      </c>
      <c r="D40" s="19" t="s">
        <v>7</v>
      </c>
      <c r="E40" s="19" t="s">
        <v>5</v>
      </c>
      <c r="F40" s="19" t="s">
        <v>5</v>
      </c>
      <c r="G40" s="19"/>
      <c r="H40" s="19"/>
      <c r="I40" s="19"/>
      <c r="J40" s="19"/>
      <c r="K40" s="19"/>
      <c r="L40" s="19"/>
      <c r="M40" s="20">
        <v>0</v>
      </c>
      <c r="N40" s="27">
        <v>7202.27</v>
      </c>
    </row>
    <row r="41" spans="1:14" x14ac:dyDescent="0.25">
      <c r="A41" s="18" t="s">
        <v>58</v>
      </c>
      <c r="B41" s="19"/>
      <c r="C41" s="21" t="s">
        <v>59</v>
      </c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28">
        <f>N43+N44+N42</f>
        <v>49032.2</v>
      </c>
    </row>
    <row r="42" spans="1:14" x14ac:dyDescent="0.25">
      <c r="A42" s="18" t="s">
        <v>103</v>
      </c>
      <c r="B42" s="19"/>
      <c r="C42" s="21" t="s">
        <v>102</v>
      </c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28">
        <v>2500</v>
      </c>
    </row>
    <row r="43" spans="1:14" x14ac:dyDescent="0.25">
      <c r="A43" s="18" t="s">
        <v>25</v>
      </c>
      <c r="B43" s="19" t="s">
        <v>5</v>
      </c>
      <c r="C43" s="19" t="s">
        <v>26</v>
      </c>
      <c r="D43" s="19" t="s">
        <v>7</v>
      </c>
      <c r="E43" s="19" t="s">
        <v>5</v>
      </c>
      <c r="F43" s="19" t="s">
        <v>5</v>
      </c>
      <c r="G43" s="19"/>
      <c r="H43" s="19"/>
      <c r="I43" s="19"/>
      <c r="J43" s="19"/>
      <c r="K43" s="19"/>
      <c r="L43" s="19"/>
      <c r="M43" s="20">
        <v>0</v>
      </c>
      <c r="N43" s="27">
        <v>17126.169999999998</v>
      </c>
    </row>
    <row r="44" spans="1:14" x14ac:dyDescent="0.25">
      <c r="A44" s="18" t="s">
        <v>98</v>
      </c>
      <c r="B44" s="19"/>
      <c r="C44" s="21" t="s">
        <v>96</v>
      </c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27">
        <v>29406.03</v>
      </c>
    </row>
    <row r="45" spans="1:14" x14ac:dyDescent="0.25">
      <c r="A45" s="18" t="s">
        <v>76</v>
      </c>
      <c r="B45" s="19"/>
      <c r="C45" s="21" t="s">
        <v>77</v>
      </c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28">
        <f>N46</f>
        <v>10787.01036</v>
      </c>
    </row>
    <row r="46" spans="1:14" ht="27.75" customHeight="1" x14ac:dyDescent="0.25">
      <c r="A46" s="18" t="s">
        <v>75</v>
      </c>
      <c r="B46" s="19"/>
      <c r="C46" s="21" t="s">
        <v>78</v>
      </c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27">
        <v>10787.01036</v>
      </c>
    </row>
    <row r="47" spans="1:14" x14ac:dyDescent="0.25">
      <c r="A47" s="18" t="s">
        <v>56</v>
      </c>
      <c r="B47" s="19"/>
      <c r="C47" s="21" t="s">
        <v>57</v>
      </c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28">
        <f>N48+N49+N50+N51+N52</f>
        <v>856306.18057999993</v>
      </c>
    </row>
    <row r="48" spans="1:14" x14ac:dyDescent="0.25">
      <c r="A48" s="18" t="s">
        <v>27</v>
      </c>
      <c r="B48" s="19" t="s">
        <v>5</v>
      </c>
      <c r="C48" s="19" t="s">
        <v>28</v>
      </c>
      <c r="D48" s="19" t="s">
        <v>7</v>
      </c>
      <c r="E48" s="19" t="s">
        <v>5</v>
      </c>
      <c r="F48" s="19" t="s">
        <v>5</v>
      </c>
      <c r="G48" s="19"/>
      <c r="H48" s="19"/>
      <c r="I48" s="19"/>
      <c r="J48" s="19"/>
      <c r="K48" s="19"/>
      <c r="L48" s="19"/>
      <c r="M48" s="20">
        <v>0</v>
      </c>
      <c r="N48" s="27">
        <v>133163.82999999999</v>
      </c>
    </row>
    <row r="49" spans="1:14" x14ac:dyDescent="0.25">
      <c r="A49" s="18" t="s">
        <v>29</v>
      </c>
      <c r="B49" s="19" t="s">
        <v>5</v>
      </c>
      <c r="C49" s="19" t="s">
        <v>30</v>
      </c>
      <c r="D49" s="19" t="s">
        <v>7</v>
      </c>
      <c r="E49" s="19" t="s">
        <v>5</v>
      </c>
      <c r="F49" s="19" t="s">
        <v>5</v>
      </c>
      <c r="G49" s="19"/>
      <c r="H49" s="19"/>
      <c r="I49" s="19"/>
      <c r="J49" s="19"/>
      <c r="K49" s="19"/>
      <c r="L49" s="19"/>
      <c r="M49" s="20">
        <v>0</v>
      </c>
      <c r="N49" s="27">
        <v>614607.35999999999</v>
      </c>
    </row>
    <row r="50" spans="1:14" x14ac:dyDescent="0.25">
      <c r="A50" s="18" t="s">
        <v>31</v>
      </c>
      <c r="B50" s="19" t="s">
        <v>5</v>
      </c>
      <c r="C50" s="19" t="s">
        <v>32</v>
      </c>
      <c r="D50" s="19" t="s">
        <v>7</v>
      </c>
      <c r="E50" s="19" t="s">
        <v>5</v>
      </c>
      <c r="F50" s="19" t="s">
        <v>5</v>
      </c>
      <c r="G50" s="19"/>
      <c r="H50" s="19"/>
      <c r="I50" s="19"/>
      <c r="J50" s="19"/>
      <c r="K50" s="19"/>
      <c r="L50" s="19"/>
      <c r="M50" s="20">
        <v>0</v>
      </c>
      <c r="N50" s="27">
        <v>80216.47</v>
      </c>
    </row>
    <row r="51" spans="1:14" x14ac:dyDescent="0.25">
      <c r="A51" s="18" t="s">
        <v>33</v>
      </c>
      <c r="B51" s="19" t="s">
        <v>5</v>
      </c>
      <c r="C51" s="19" t="s">
        <v>34</v>
      </c>
      <c r="D51" s="19" t="s">
        <v>7</v>
      </c>
      <c r="E51" s="19" t="s">
        <v>5</v>
      </c>
      <c r="F51" s="19" t="s">
        <v>5</v>
      </c>
      <c r="G51" s="19"/>
      <c r="H51" s="19"/>
      <c r="I51" s="19"/>
      <c r="J51" s="19"/>
      <c r="K51" s="19"/>
      <c r="L51" s="19"/>
      <c r="M51" s="20">
        <v>0</v>
      </c>
      <c r="N51" s="27">
        <v>8093.2805799999996</v>
      </c>
    </row>
    <row r="52" spans="1:14" x14ac:dyDescent="0.25">
      <c r="A52" s="18" t="s">
        <v>35</v>
      </c>
      <c r="B52" s="19" t="s">
        <v>5</v>
      </c>
      <c r="C52" s="19" t="s">
        <v>36</v>
      </c>
      <c r="D52" s="19" t="s">
        <v>7</v>
      </c>
      <c r="E52" s="19" t="s">
        <v>5</v>
      </c>
      <c r="F52" s="19" t="s">
        <v>5</v>
      </c>
      <c r="G52" s="19"/>
      <c r="H52" s="19"/>
      <c r="I52" s="19"/>
      <c r="J52" s="19"/>
      <c r="K52" s="19"/>
      <c r="L52" s="19"/>
      <c r="M52" s="20">
        <v>0</v>
      </c>
      <c r="N52" s="27">
        <v>20225.240000000002</v>
      </c>
    </row>
    <row r="53" spans="1:14" x14ac:dyDescent="0.25">
      <c r="A53" s="18" t="s">
        <v>65</v>
      </c>
      <c r="B53" s="19"/>
      <c r="C53" s="21" t="s">
        <v>66</v>
      </c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28">
        <f>N54+N55</f>
        <v>88378.83</v>
      </c>
    </row>
    <row r="54" spans="1:14" x14ac:dyDescent="0.25">
      <c r="A54" s="18" t="s">
        <v>37</v>
      </c>
      <c r="B54" s="19" t="s">
        <v>5</v>
      </c>
      <c r="C54" s="19" t="s">
        <v>38</v>
      </c>
      <c r="D54" s="19" t="s">
        <v>7</v>
      </c>
      <c r="E54" s="19" t="s">
        <v>5</v>
      </c>
      <c r="F54" s="19" t="s">
        <v>5</v>
      </c>
      <c r="G54" s="19"/>
      <c r="H54" s="19"/>
      <c r="I54" s="19"/>
      <c r="J54" s="19"/>
      <c r="K54" s="19"/>
      <c r="L54" s="19"/>
      <c r="M54" s="20">
        <v>0</v>
      </c>
      <c r="N54" s="27">
        <v>88373.83</v>
      </c>
    </row>
    <row r="55" spans="1:14" x14ac:dyDescent="0.25">
      <c r="A55" s="18" t="s">
        <v>94</v>
      </c>
      <c r="B55" s="19"/>
      <c r="C55" s="21" t="s">
        <v>95</v>
      </c>
      <c r="D55" s="19"/>
      <c r="E55" s="19"/>
      <c r="F55" s="19"/>
      <c r="G55" s="19"/>
      <c r="H55" s="19"/>
      <c r="I55" s="19"/>
      <c r="J55" s="19"/>
      <c r="K55" s="19"/>
      <c r="L55" s="19"/>
      <c r="M55" s="20"/>
      <c r="N55" s="27">
        <v>5</v>
      </c>
    </row>
    <row r="56" spans="1:14" x14ac:dyDescent="0.25">
      <c r="A56" s="18" t="s">
        <v>68</v>
      </c>
      <c r="B56" s="19"/>
      <c r="C56" s="19">
        <v>1000</v>
      </c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28">
        <f>N57+N58+N60+N59</f>
        <v>8340.2881500000003</v>
      </c>
    </row>
    <row r="57" spans="1:14" x14ac:dyDescent="0.25">
      <c r="A57" s="18" t="s">
        <v>39</v>
      </c>
      <c r="B57" s="19" t="s">
        <v>5</v>
      </c>
      <c r="C57" s="19" t="s">
        <v>40</v>
      </c>
      <c r="D57" s="19" t="s">
        <v>7</v>
      </c>
      <c r="E57" s="19" t="s">
        <v>5</v>
      </c>
      <c r="F57" s="19" t="s">
        <v>5</v>
      </c>
      <c r="G57" s="19"/>
      <c r="H57" s="19"/>
      <c r="I57" s="19"/>
      <c r="J57" s="19"/>
      <c r="K57" s="19"/>
      <c r="L57" s="19"/>
      <c r="M57" s="20">
        <v>0</v>
      </c>
      <c r="N57" s="27">
        <v>4947.6131699999996</v>
      </c>
    </row>
    <row r="58" spans="1:14" x14ac:dyDescent="0.25">
      <c r="A58" s="18" t="s">
        <v>41</v>
      </c>
      <c r="B58" s="19" t="s">
        <v>5</v>
      </c>
      <c r="C58" s="19" t="s">
        <v>42</v>
      </c>
      <c r="D58" s="19" t="s">
        <v>7</v>
      </c>
      <c r="E58" s="19" t="s">
        <v>5</v>
      </c>
      <c r="F58" s="19" t="s">
        <v>5</v>
      </c>
      <c r="G58" s="19"/>
      <c r="H58" s="19"/>
      <c r="I58" s="19"/>
      <c r="J58" s="19"/>
      <c r="K58" s="19"/>
      <c r="L58" s="19"/>
      <c r="M58" s="20">
        <v>0</v>
      </c>
      <c r="N58" s="27">
        <v>390.5</v>
      </c>
    </row>
    <row r="59" spans="1:14" x14ac:dyDescent="0.25">
      <c r="A59" s="18" t="s">
        <v>97</v>
      </c>
      <c r="B59" s="19"/>
      <c r="C59" s="19">
        <v>1004</v>
      </c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27">
        <v>2892.0749799999999</v>
      </c>
    </row>
    <row r="60" spans="1:14" ht="25.5" x14ac:dyDescent="0.25">
      <c r="A60" s="18" t="s">
        <v>85</v>
      </c>
      <c r="B60" s="19"/>
      <c r="C60" s="19">
        <v>1006</v>
      </c>
      <c r="D60" s="19"/>
      <c r="E60" s="19"/>
      <c r="F60" s="19"/>
      <c r="G60" s="19"/>
      <c r="H60" s="19"/>
      <c r="I60" s="19"/>
      <c r="J60" s="19"/>
      <c r="K60" s="19"/>
      <c r="L60" s="19"/>
      <c r="M60" s="20"/>
      <c r="N60" s="27">
        <v>110.1</v>
      </c>
    </row>
    <row r="61" spans="1:14" x14ac:dyDescent="0.25">
      <c r="A61" s="18" t="s">
        <v>67</v>
      </c>
      <c r="B61" s="19"/>
      <c r="C61" s="19">
        <v>1100</v>
      </c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28">
        <f>N62+N63+N64+N65</f>
        <v>41752.499510000001</v>
      </c>
    </row>
    <row r="62" spans="1:14" x14ac:dyDescent="0.25">
      <c r="A62" s="18" t="s">
        <v>43</v>
      </c>
      <c r="B62" s="19" t="s">
        <v>5</v>
      </c>
      <c r="C62" s="19" t="s">
        <v>44</v>
      </c>
      <c r="D62" s="19" t="s">
        <v>7</v>
      </c>
      <c r="E62" s="19" t="s">
        <v>5</v>
      </c>
      <c r="F62" s="19" t="s">
        <v>5</v>
      </c>
      <c r="G62" s="19"/>
      <c r="H62" s="19"/>
      <c r="I62" s="19"/>
      <c r="J62" s="19"/>
      <c r="K62" s="19"/>
      <c r="L62" s="19"/>
      <c r="M62" s="20">
        <v>0</v>
      </c>
      <c r="N62" s="27">
        <v>1196.1400000000001</v>
      </c>
    </row>
    <row r="63" spans="1:14" x14ac:dyDescent="0.25">
      <c r="A63" s="18" t="s">
        <v>45</v>
      </c>
      <c r="B63" s="19" t="s">
        <v>5</v>
      </c>
      <c r="C63" s="19" t="s">
        <v>46</v>
      </c>
      <c r="D63" s="19" t="s">
        <v>7</v>
      </c>
      <c r="E63" s="19" t="s">
        <v>5</v>
      </c>
      <c r="F63" s="19" t="s">
        <v>5</v>
      </c>
      <c r="G63" s="19"/>
      <c r="H63" s="19"/>
      <c r="I63" s="19"/>
      <c r="J63" s="19"/>
      <c r="K63" s="19"/>
      <c r="L63" s="19"/>
      <c r="M63" s="20">
        <v>0</v>
      </c>
      <c r="N63" s="27">
        <v>1819.0395100000001</v>
      </c>
    </row>
    <row r="64" spans="1:14" x14ac:dyDescent="0.25">
      <c r="A64" s="18" t="s">
        <v>47</v>
      </c>
      <c r="B64" s="19" t="s">
        <v>5</v>
      </c>
      <c r="C64" s="19" t="s">
        <v>48</v>
      </c>
      <c r="D64" s="19" t="s">
        <v>7</v>
      </c>
      <c r="E64" s="19" t="s">
        <v>5</v>
      </c>
      <c r="F64" s="19" t="s">
        <v>5</v>
      </c>
      <c r="G64" s="19"/>
      <c r="H64" s="19"/>
      <c r="I64" s="19"/>
      <c r="J64" s="19"/>
      <c r="K64" s="19"/>
      <c r="L64" s="19"/>
      <c r="M64" s="20">
        <v>0</v>
      </c>
      <c r="N64" s="27">
        <v>32537.64</v>
      </c>
    </row>
    <row r="65" spans="1:14" ht="25.5" x14ac:dyDescent="0.25">
      <c r="A65" s="18" t="s">
        <v>49</v>
      </c>
      <c r="B65" s="19" t="s">
        <v>5</v>
      </c>
      <c r="C65" s="19" t="s">
        <v>50</v>
      </c>
      <c r="D65" s="19" t="s">
        <v>7</v>
      </c>
      <c r="E65" s="19" t="s">
        <v>5</v>
      </c>
      <c r="F65" s="19" t="s">
        <v>5</v>
      </c>
      <c r="G65" s="19"/>
      <c r="H65" s="19"/>
      <c r="I65" s="19"/>
      <c r="J65" s="19"/>
      <c r="K65" s="19"/>
      <c r="L65" s="19"/>
      <c r="M65" s="20">
        <v>0</v>
      </c>
      <c r="N65" s="27">
        <v>6199.68</v>
      </c>
    </row>
    <row r="66" spans="1:14" ht="25.5" x14ac:dyDescent="0.25">
      <c r="A66" s="18" t="s">
        <v>69</v>
      </c>
      <c r="B66" s="19"/>
      <c r="C66" s="19">
        <v>1400</v>
      </c>
      <c r="D66" s="19"/>
      <c r="E66" s="19"/>
      <c r="F66" s="19"/>
      <c r="G66" s="19"/>
      <c r="H66" s="19"/>
      <c r="I66" s="19"/>
      <c r="J66" s="19"/>
      <c r="K66" s="19"/>
      <c r="L66" s="19"/>
      <c r="M66" s="20"/>
      <c r="N66" s="28">
        <f>N67+N68</f>
        <v>62548.684939999999</v>
      </c>
    </row>
    <row r="67" spans="1:14" ht="38.25" x14ac:dyDescent="0.25">
      <c r="A67" s="18" t="s">
        <v>51</v>
      </c>
      <c r="B67" s="19" t="s">
        <v>5</v>
      </c>
      <c r="C67" s="19" t="s">
        <v>52</v>
      </c>
      <c r="D67" s="19" t="s">
        <v>7</v>
      </c>
      <c r="E67" s="19" t="s">
        <v>5</v>
      </c>
      <c r="F67" s="19" t="s">
        <v>5</v>
      </c>
      <c r="G67" s="19"/>
      <c r="H67" s="19"/>
      <c r="I67" s="19"/>
      <c r="J67" s="19"/>
      <c r="K67" s="19"/>
      <c r="L67" s="19"/>
      <c r="M67" s="20">
        <v>0</v>
      </c>
      <c r="N67" s="27">
        <v>64.683660000000003</v>
      </c>
    </row>
    <row r="68" spans="1:14" ht="25.5" x14ac:dyDescent="0.25">
      <c r="A68" s="18" t="s">
        <v>53</v>
      </c>
      <c r="B68" s="19" t="s">
        <v>5</v>
      </c>
      <c r="C68" s="19" t="s">
        <v>54</v>
      </c>
      <c r="D68" s="19" t="s">
        <v>7</v>
      </c>
      <c r="E68" s="19" t="s">
        <v>5</v>
      </c>
      <c r="F68" s="19" t="s">
        <v>5</v>
      </c>
      <c r="G68" s="19"/>
      <c r="H68" s="19"/>
      <c r="I68" s="19"/>
      <c r="J68" s="19"/>
      <c r="K68" s="19"/>
      <c r="L68" s="19"/>
      <c r="M68" s="20">
        <v>0</v>
      </c>
      <c r="N68" s="27">
        <v>62484.001279999997</v>
      </c>
    </row>
    <row r="69" spans="1:14" ht="12.75" customHeight="1" x14ac:dyDescent="0.25">
      <c r="A69" s="32" t="s">
        <v>55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22">
        <v>0</v>
      </c>
      <c r="N69" s="29">
        <f>N22+N30+N34+N41+N45+N47+N53+N56+N61+N66-0.02</f>
        <v>1360511.7281899999</v>
      </c>
    </row>
    <row r="70" spans="1:14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</row>
    <row r="71" spans="1:14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6" spans="1:14" x14ac:dyDescent="0.25">
      <c r="N76" s="24"/>
    </row>
  </sheetData>
  <mergeCells count="20">
    <mergeCell ref="C4:N4"/>
    <mergeCell ref="A17:N17"/>
    <mergeCell ref="A18:N18"/>
    <mergeCell ref="A19:N19"/>
    <mergeCell ref="A71:N71"/>
    <mergeCell ref="A69:L69"/>
    <mergeCell ref="A20:A21"/>
    <mergeCell ref="B20:B21"/>
    <mergeCell ref="C20:C21"/>
    <mergeCell ref="D20:D21"/>
    <mergeCell ref="E20:E21"/>
    <mergeCell ref="K20:K21"/>
    <mergeCell ref="L20:L21"/>
    <mergeCell ref="M20:M21"/>
    <mergeCell ref="F20:F21"/>
    <mergeCell ref="G20:G21"/>
    <mergeCell ref="H20:H21"/>
    <mergeCell ref="I20:I21"/>
    <mergeCell ref="J20:J21"/>
    <mergeCell ref="N20:N21"/>
  </mergeCells>
  <pageMargins left="0.59055118110236227" right="0.59055118110236227" top="0.59055118110236227" bottom="0.59055118110236227" header="0.39370078740157483" footer="0.39370078740157483"/>
  <pageSetup paperSize="9" fitToHeight="4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15.11.2019&lt;/string&gt;&#10;  &lt;/DateInfo&gt;&#10;  &lt;Code&gt;507D40E324044DA781A6AE1BE98F61&lt;/Code&gt;&#10;  &lt;ObjectCode&gt;SQUERY_ANAL_ISP_BUDG&lt;/ObjectCode&gt;&#10;  &lt;DocName&gt;Функциональная&lt;/DocName&gt;&#10;  &lt;VariantName&gt;Функциональная&lt;/VariantName&gt;&#10;  &lt;VariantLink&gt;17705694&lt;/VariantLink&gt;&#10;  &lt;SvodReportLink xsi:nil=&quot;true&quot; /&gt;&#10;  &lt;ReportLink&gt;410484&lt;/ReportLink&gt;&#10;  &lt;Note&gt;01.01.2019 - 15.11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F36A1A3-38E6-45D8-8A88-9E3233361E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SovDep</cp:lastModifiedBy>
  <cp:lastPrinted>2023-01-09T01:03:37Z</cp:lastPrinted>
  <dcterms:created xsi:type="dcterms:W3CDTF">2019-11-15T10:44:09Z</dcterms:created>
  <dcterms:modified xsi:type="dcterms:W3CDTF">2023-01-12T00:36:23Z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</vt:lpwstr>
  </property>
  <property fmtid="{D5CDD505-2E9C-101B-9397-08002B2CF9AE}" pid="3" name="Версия клиента">
    <vt:lpwstr>19.1.6.1180</vt:lpwstr>
  </property>
  <property fmtid="{D5CDD505-2E9C-101B-9397-08002B2CF9AE}" pid="4" name="Версия базы">
    <vt:lpwstr>19.1.1766.8657051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server2\sqlexpress36</vt:lpwstr>
  </property>
  <property fmtid="{D5CDD505-2E9C-101B-9397-08002B2CF9AE}" pid="7" name="База">
    <vt:lpwstr>bud01_2020</vt:lpwstr>
  </property>
  <property fmtid="{D5CDD505-2E9C-101B-9397-08002B2CF9AE}" pid="8" name="Пользователь">
    <vt:lpwstr>колмакова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Функциональная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